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iario de Operaciones" sheetId="1" state="visible" r:id="rId3"/>
    <sheet name="Resumen Mensual" sheetId="2" state="visible" r:id="rId4"/>
    <sheet name="Estadisticas" sheetId="3" state="visible" r:id="rId5"/>
  </sheets>
  <definedNames>
    <definedName function="false" hidden="true" localSheetId="0" name="_xlnm._FilterDatabase" vbProcedure="false">'Diario de Operaciones'!$A$3:$M$3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<sst xmlns="http://schemas.openxmlformats.org/spreadsheetml/2006/main" count="57" uniqueCount="56">
  <si>
    <t xml:space="preserve">CASTELL ASSET GROUP — Diario de Trading MT5</t>
  </si>
  <si>
    <t xml:space="preserve">  Registra cada operación. Las celdas de resultado se calculan automáticamente al ingresar los precios.</t>
  </si>
  <si>
    <t xml:space="preserve">Fecha</t>
  </si>
  <si>
    <t xml:space="preserve">Hora</t>
  </si>
  <si>
    <t xml:space="preserve">Bot</t>
  </si>
  <si>
    <t xml:space="preserve">Par</t>
  </si>
  <si>
    <t xml:space="preserve">Dirección</t>
  </si>
  <si>
    <t xml:space="preserve">Lote</t>
  </si>
  <si>
    <t xml:space="preserve">Precio entrada</t>
  </si>
  <si>
    <t xml:space="preserve">Precio cierre</t>
  </si>
  <si>
    <t xml:space="preserve">Resultado ($)</t>
  </si>
  <si>
    <t xml:space="preserve">Resultado (%)</t>
  </si>
  <si>
    <t xml:space="preserve">Cierre</t>
  </si>
  <si>
    <t xml:space="preserve">Duración (h)</t>
  </si>
  <si>
    <t xml:space="preserve">Notas</t>
  </si>
  <si>
    <t xml:space="preserve">Mes (auto)</t>
  </si>
  <si>
    <t xml:space="preserve">RESUMEN MENSUAL — Calculado automáticamente desde el Diario</t>
  </si>
  <si>
    <t xml:space="preserve">Mes</t>
  </si>
  <si>
    <t xml:space="preserve">Ops</t>
  </si>
  <si>
    <t xml:space="preserve">Ganadoras</t>
  </si>
  <si>
    <t xml:space="preserve">Perdedoras</t>
  </si>
  <si>
    <t xml:space="preserve">Win Rate</t>
  </si>
  <si>
    <t xml:space="preserve">Ganancia ($)</t>
  </si>
  <si>
    <t xml:space="preserve">Pérdida ($)</t>
  </si>
  <si>
    <t xml:space="preserve">Neto ($)</t>
  </si>
  <si>
    <t xml:space="preserve">Enero</t>
  </si>
  <si>
    <t xml:space="preserve">Febrero</t>
  </si>
  <si>
    <t xml:space="preserve">Marzo</t>
  </si>
  <si>
    <t xml:space="preserve">Abril</t>
  </si>
  <si>
    <t xml:space="preserve">Mayo</t>
  </si>
  <si>
    <t xml:space="preserve">Junio</t>
  </si>
  <si>
    <t xml:space="preserve">Julio</t>
  </si>
  <si>
    <t xml:space="preserve">Agosto</t>
  </si>
  <si>
    <t xml:space="preserve">Septiembre</t>
  </si>
  <si>
    <t xml:space="preserve">Octubre</t>
  </si>
  <si>
    <t xml:space="preserve">Noviembre</t>
  </si>
  <si>
    <t xml:space="preserve">Diciembre</t>
  </si>
  <si>
    <t xml:space="preserve">TOTAL</t>
  </si>
  <si>
    <t xml:space="preserve">ESTADÍSTICAS GLOBALES — Actualización automática</t>
  </si>
  <si>
    <t xml:space="preserve">CUENTA Y CAPITAL</t>
  </si>
  <si>
    <t xml:space="preserve">Depósito inicial ($)</t>
  </si>
  <si>
    <t xml:space="preserve">Balance estimado ($)</t>
  </si>
  <si>
    <t xml:space="preserve">Rendimiento total (%)</t>
  </si>
  <si>
    <t xml:space="preserve">OPERATIVA</t>
  </si>
  <si>
    <t xml:space="preserve">Total operaciones registradas</t>
  </si>
  <si>
    <t xml:space="preserve">Operaciones ganadoras</t>
  </si>
  <si>
    <t xml:space="preserve">Operaciones perdedoras</t>
  </si>
  <si>
    <t xml:space="preserve">Profit Factor</t>
  </si>
  <si>
    <t xml:space="preserve">RESULTADOS</t>
  </si>
  <si>
    <t xml:space="preserve">Ganancia bruta ($)</t>
  </si>
  <si>
    <t xml:space="preserve">Pérdida bruta ($)</t>
  </si>
  <si>
    <t xml:space="preserve">Beneficio neto ($)</t>
  </si>
  <si>
    <t xml:space="preserve">Mejor operación ($)</t>
  </si>
  <si>
    <t xml:space="preserve">Peor operación ($)</t>
  </si>
  <si>
    <t xml:space="preserve">Ganancia promedio por op. ($)</t>
  </si>
  <si>
    <t xml:space="preserve">Pérdida promedio por op. ($)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</si>
</sst>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.00"/>
    <numFmt numFmtId="166" formatCode="0.00\%"/>
    <numFmt numFmtId="167" formatCode="General"/>
    <numFmt numFmtId="168" formatCode="0.0%"/>
    <numFmt numFmtId="169" formatCode="0"/>
    <numFmt numFmtId="170" formatCode="0.00%"/>
    <numFmt numFmtId="171" formatCode="0.00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2ECC71"/>
      <name val="Arial"/>
      <family val="0"/>
      <charset val="1"/>
    </font>
    <font>
      <i val="true"/>
      <sz val="9"/>
      <color rgb="FF4A6B56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10"/>
      <color rgb="FF0A1F13"/>
      <name val="Arial"/>
      <family val="0"/>
      <charset val="1"/>
    </font>
    <font>
      <b val="true"/>
      <sz val="10"/>
      <color rgb="FF0A1F13"/>
      <name val="Arial"/>
      <family val="0"/>
      <charset val="1"/>
    </font>
    <font>
      <b val="true"/>
      <sz val="10"/>
      <color rgb="FF2ECC71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2ECC71"/>
      <name val="Arial"/>
      <family val="0"/>
      <charset val="1"/>
    </font>
    <font>
      <b val="true"/>
      <sz val="11"/>
      <color rgb="FF0A1F13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0A1F13"/>
        <bgColor rgb="FF0D2E1A"/>
      </patternFill>
    </fill>
    <fill>
      <patternFill patternType="solid">
        <fgColor rgb="FFE8F5EE"/>
        <bgColor rgb="FFF4FCF7"/>
      </patternFill>
    </fill>
    <fill>
      <patternFill patternType="solid">
        <fgColor rgb="FF0D2E1A"/>
        <bgColor rgb="FF0A1F13"/>
      </patternFill>
    </fill>
    <fill>
      <patternFill patternType="solid">
        <fgColor rgb="FFF4FCF7"/>
        <bgColor rgb="FFFFFFFF"/>
      </patternFill>
    </fill>
    <fill>
      <patternFill patternType="solid">
        <fgColor rgb="FFFFFFFF"/>
        <bgColor rgb="FFF4FCF7"/>
      </patternFill>
    </fill>
    <fill>
      <patternFill patternType="solid">
        <fgColor rgb="FF1A3A25"/>
        <bgColor rgb="FF0D2E1A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D0E8DA"/>
      </left>
      <right/>
      <top style="thin">
        <color rgb="FFD0E8DA"/>
      </top>
      <bottom style="thin">
        <color rgb="FFD0E8DA"/>
      </bottom>
      <diagonal/>
    </border>
    <border diagonalUp="false" diagonalDown="false">
      <left style="thin">
        <color rgb="FFD0E8DA"/>
      </left>
      <right style="thin">
        <color rgb="FFD0E8DA"/>
      </right>
      <top style="thin">
        <color rgb="FFD0E8DA"/>
      </top>
      <bottom style="medium">
        <color rgb="FF2ECC71"/>
      </bottom>
      <diagonal/>
    </border>
    <border diagonalUp="false" diagonalDown="false">
      <left style="thin">
        <color rgb="FFD0E8DA"/>
      </left>
      <right style="thin">
        <color rgb="FFD0E8DA"/>
      </right>
      <top style="thin">
        <color rgb="FFD0E8DA"/>
      </top>
      <bottom style="thin">
        <color rgb="FFD0E8DA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6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7" fillId="6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7" fillId="6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7" fillId="6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5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7" fillId="5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7" fillId="5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7" fillId="5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0" fillId="7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0" fillId="7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0" fillId="7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7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6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2" fillId="6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5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2" fillId="5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12" fillId="6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2" fillId="5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2" fillId="6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2" fillId="6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1" fontId="12" fillId="5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FF0D2E1A"/>
          <bgColor rgb="FF000000"/>
        </patternFill>
      </fill>
    </dxf>
    <dxf>
      <fill>
        <patternFill patternType="solid">
          <fgColor rgb="FFFFFFFF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4FCF7"/>
      <rgbColor rgb="FFE8F5EE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0E8DA"/>
      <rgbColor rgb="FFFFFF99"/>
      <rgbColor rgb="FF99CCFF"/>
      <rgbColor rgb="FFFF99CC"/>
      <rgbColor rgb="FFCC99FF"/>
      <rgbColor rgb="FFFFCC99"/>
      <rgbColor rgb="FF3366FF"/>
      <rgbColor rgb="FF2ECC71"/>
      <rgbColor rgb="FF99CC00"/>
      <rgbColor rgb="FFFFCC00"/>
      <rgbColor rgb="FFFF9900"/>
      <rgbColor rgb="FFFF6600"/>
      <rgbColor rgb="FF4A6B56"/>
      <rgbColor rgb="FF969696"/>
      <rgbColor rgb="FF003366"/>
      <rgbColor rgb="FF339966"/>
      <rgbColor rgb="FF0D2E1A"/>
      <rgbColor rgb="FF0A1F13"/>
      <rgbColor rgb="FF993300"/>
      <rgbColor rgb="FF993366"/>
      <rgbColor rgb="FF333399"/>
      <rgbColor rgb="FF1A3A2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3"/>
  <sheetViews>
    <sheetView showFormulas="false" showGridLines="fals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10"/>
    <col collapsed="false" customWidth="true" hidden="false" outlineLevel="0" max="3" min="3" style="0" width="24"/>
    <col collapsed="false" customWidth="true" hidden="false" outlineLevel="0" max="4" min="4" style="0" width="10"/>
    <col collapsed="false" customWidth="true" hidden="false" outlineLevel="0" max="5" min="5" style="0" width="11"/>
    <col collapsed="false" customWidth="true" hidden="false" outlineLevel="0" max="6" min="6" style="0" width="7"/>
    <col collapsed="false" customWidth="true" hidden="false" outlineLevel="0" max="8" min="7" style="0" width="14"/>
    <col collapsed="false" customWidth="true" hidden="false" outlineLevel="0" max="10" min="9" style="0" width="13"/>
    <col collapsed="false" customWidth="true" hidden="false" outlineLevel="0" max="11" min="11" style="0" width="10"/>
    <col collapsed="false" customWidth="true" hidden="false" outlineLevel="0" max="12" min="12" style="0" width="12"/>
    <col collapsed="false" customWidth="true" hidden="false" outlineLevel="0" max="13" min="13" style="0" width="30"/>
    <col collapsed="false" customWidth="true" hidden="false" outlineLevel="0" max="14" min="14" style="0" width="12"/>
  </cols>
  <sheetData>
    <row r="1" customFormat="false" ht="33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Format="false" ht="19.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Format="false" ht="30" hidden="false" customHeight="true" outlineLevel="0" collapsed="false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4" t="s">
        <v>15</v>
      </c>
    </row>
    <row r="4" customFormat="false" ht="18" hidden="false" customHeight="true" outlineLevel="0" collapsed="false">
      <c r="A4" s="5"/>
      <c r="B4" s="5"/>
      <c r="C4" s="5"/>
      <c r="D4" s="5"/>
      <c r="E4" s="5"/>
      <c r="F4" s="5"/>
      <c r="G4" s="5"/>
      <c r="H4" s="5"/>
      <c r="I4" s="6" t="str">
        <f aca="false">IF(AND(G4&lt;&gt;"",H4&lt;&gt;"",F4&lt;&gt;""),(H4-G4)*F4*100,"")</f>
        <v/>
      </c>
      <c r="J4" s="7" t="str">
        <f aca="false">IF(I4&lt;&gt;"",I4/1000,"")</f>
        <v/>
      </c>
      <c r="K4" s="5"/>
      <c r="L4" s="5"/>
      <c r="M4" s="8"/>
      <c r="N4" s="9" t="str">
        <f aca="false">IF(A4&lt;&gt;"",TEXT(A4,"MMMM"),"")</f>
        <v/>
      </c>
    </row>
    <row r="5" customFormat="false" ht="18" hidden="false" customHeight="true" outlineLevel="0" collapsed="false">
      <c r="A5" s="10"/>
      <c r="B5" s="10"/>
      <c r="C5" s="10"/>
      <c r="D5" s="10"/>
      <c r="E5" s="10"/>
      <c r="F5" s="10"/>
      <c r="G5" s="10"/>
      <c r="H5" s="10"/>
      <c r="I5" s="11" t="str">
        <f aca="false">IF(AND(G5&lt;&gt;"",H5&lt;&gt;"",F5&lt;&gt;""),(H5-G5)*F5*100,"")</f>
        <v/>
      </c>
      <c r="J5" s="12" t="str">
        <f aca="false">IF(I5&lt;&gt;"",I5/1000,"")</f>
        <v/>
      </c>
      <c r="K5" s="10"/>
      <c r="L5" s="10"/>
      <c r="M5" s="13"/>
      <c r="N5" s="9" t="str">
        <f aca="false">IF(A5&lt;&gt;"",TEXT(A5,"MMMM"),"")</f>
        <v/>
      </c>
    </row>
    <row r="6" customFormat="false" ht="18" hidden="false" customHeight="true" outlineLevel="0" collapsed="false">
      <c r="A6" s="5"/>
      <c r="B6" s="5"/>
      <c r="C6" s="5"/>
      <c r="D6" s="5"/>
      <c r="E6" s="5"/>
      <c r="F6" s="5"/>
      <c r="G6" s="5"/>
      <c r="H6" s="5"/>
      <c r="I6" s="6" t="str">
        <f aca="false">IF(AND(G6&lt;&gt;"",H6&lt;&gt;"",F6&lt;&gt;""),(H6-G6)*F6*100,"")</f>
        <v/>
      </c>
      <c r="J6" s="7" t="str">
        <f aca="false">IF(I6&lt;&gt;"",I6/1000,"")</f>
        <v/>
      </c>
      <c r="K6" s="5"/>
      <c r="L6" s="5"/>
      <c r="M6" s="8"/>
      <c r="N6" s="9" t="str">
        <f aca="false">IF(A6&lt;&gt;"",TEXT(A6,"MMMM"),"")</f>
        <v/>
      </c>
    </row>
    <row r="7" customFormat="false" ht="18" hidden="false" customHeight="true" outlineLevel="0" collapsed="false">
      <c r="A7" s="10"/>
      <c r="B7" s="10"/>
      <c r="C7" s="10"/>
      <c r="D7" s="10"/>
      <c r="E7" s="10"/>
      <c r="F7" s="10"/>
      <c r="G7" s="10"/>
      <c r="H7" s="10"/>
      <c r="I7" s="11" t="str">
        <f aca="false">IF(AND(G7&lt;&gt;"",H7&lt;&gt;"",F7&lt;&gt;""),(H7-G7)*F7*100,"")</f>
        <v/>
      </c>
      <c r="J7" s="12" t="str">
        <f aca="false">IF(I7&lt;&gt;"",I7/1000,"")</f>
        <v/>
      </c>
      <c r="K7" s="10"/>
      <c r="L7" s="10"/>
      <c r="M7" s="13"/>
      <c r="N7" s="9" t="str">
        <f aca="false">IF(A7&lt;&gt;"",TEXT(A7,"MMMM"),"")</f>
        <v/>
      </c>
    </row>
    <row r="8" customFormat="false" ht="18" hidden="false" customHeight="true" outlineLevel="0" collapsed="false">
      <c r="A8" s="5"/>
      <c r="B8" s="5"/>
      <c r="C8" s="5"/>
      <c r="D8" s="5"/>
      <c r="E8" s="5"/>
      <c r="F8" s="5"/>
      <c r="G8" s="5"/>
      <c r="H8" s="5"/>
      <c r="I8" s="6" t="str">
        <f aca="false">IF(AND(G8&lt;&gt;"",H8&lt;&gt;"",F8&lt;&gt;""),(H8-G8)*F8*100,"")</f>
        <v/>
      </c>
      <c r="J8" s="7" t="str">
        <f aca="false">IF(I8&lt;&gt;"",I8/1000,"")</f>
        <v/>
      </c>
      <c r="K8" s="5"/>
      <c r="L8" s="5"/>
      <c r="M8" s="8"/>
      <c r="N8" s="9" t="str">
        <f aca="false">IF(A8&lt;&gt;"",TEXT(A8,"MMMM"),"")</f>
        <v/>
      </c>
    </row>
    <row r="9" customFormat="false" ht="18" hidden="false" customHeight="true" outlineLevel="0" collapsed="false">
      <c r="A9" s="10"/>
      <c r="B9" s="10"/>
      <c r="C9" s="10"/>
      <c r="D9" s="10"/>
      <c r="E9" s="10"/>
      <c r="F9" s="10"/>
      <c r="G9" s="10"/>
      <c r="H9" s="10"/>
      <c r="I9" s="11" t="str">
        <f aca="false">IF(AND(G9&lt;&gt;"",H9&lt;&gt;"",F9&lt;&gt;""),(H9-G9)*F9*100,"")</f>
        <v/>
      </c>
      <c r="J9" s="12" t="str">
        <f aca="false">IF(I9&lt;&gt;"",I9/1000,"")</f>
        <v/>
      </c>
      <c r="K9" s="10"/>
      <c r="L9" s="10"/>
      <c r="M9" s="13"/>
      <c r="N9" s="9" t="str">
        <f aca="false">IF(A9&lt;&gt;"",TEXT(A9,"MMMM"),"")</f>
        <v/>
      </c>
    </row>
    <row r="10" customFormat="false" ht="18" hidden="false" customHeight="true" outlineLevel="0" collapsed="false">
      <c r="A10" s="5"/>
      <c r="B10" s="5"/>
      <c r="C10" s="5"/>
      <c r="D10" s="5"/>
      <c r="E10" s="5"/>
      <c r="F10" s="5"/>
      <c r="G10" s="5"/>
      <c r="H10" s="5"/>
      <c r="I10" s="6" t="str">
        <f aca="false">IF(AND(G10&lt;&gt;"",H10&lt;&gt;"",F10&lt;&gt;""),(H10-G10)*F10*100,"")</f>
        <v/>
      </c>
      <c r="J10" s="7" t="str">
        <f aca="false">IF(I10&lt;&gt;"",I10/1000,"")</f>
        <v/>
      </c>
      <c r="K10" s="5"/>
      <c r="L10" s="5"/>
      <c r="M10" s="8"/>
      <c r="N10" s="9" t="str">
        <f aca="false">IF(A10&lt;&gt;"",TEXT(A10,"MMMM"),"")</f>
        <v/>
      </c>
    </row>
    <row r="11" customFormat="false" ht="18" hidden="false" customHeight="true" outlineLevel="0" collapsed="false">
      <c r="A11" s="10"/>
      <c r="B11" s="10"/>
      <c r="C11" s="10"/>
      <c r="D11" s="10"/>
      <c r="E11" s="10"/>
      <c r="F11" s="10"/>
      <c r="G11" s="10"/>
      <c r="H11" s="10"/>
      <c r="I11" s="11" t="str">
        <f aca="false">IF(AND(G11&lt;&gt;"",H11&lt;&gt;"",F11&lt;&gt;""),(H11-G11)*F11*100,"")</f>
        <v/>
      </c>
      <c r="J11" s="12" t="str">
        <f aca="false">IF(I11&lt;&gt;"",I11/1000,"")</f>
        <v/>
      </c>
      <c r="K11" s="10"/>
      <c r="L11" s="10"/>
      <c r="M11" s="13"/>
      <c r="N11" s="9" t="str">
        <f aca="false">IF(A11&lt;&gt;"",TEXT(A11,"MMMM"),"")</f>
        <v/>
      </c>
    </row>
    <row r="12" customFormat="false" ht="18" hidden="false" customHeight="true" outlineLevel="0" collapsed="false">
      <c r="A12" s="5"/>
      <c r="B12" s="5"/>
      <c r="C12" s="5"/>
      <c r="D12" s="5"/>
      <c r="E12" s="5"/>
      <c r="F12" s="5"/>
      <c r="G12" s="5"/>
      <c r="H12" s="5"/>
      <c r="I12" s="6" t="str">
        <f aca="false">IF(AND(G12&lt;&gt;"",H12&lt;&gt;"",F12&lt;&gt;""),(H12-G12)*F12*100,"")</f>
        <v/>
      </c>
      <c r="J12" s="7" t="str">
        <f aca="false">IF(I12&lt;&gt;"",I12/1000,"")</f>
        <v/>
      </c>
      <c r="K12" s="5"/>
      <c r="L12" s="5"/>
      <c r="M12" s="8"/>
      <c r="N12" s="9" t="str">
        <f aca="false">IF(A12&lt;&gt;"",TEXT(A12,"MMMM"),"")</f>
        <v/>
      </c>
    </row>
    <row r="13" customFormat="false" ht="18" hidden="false" customHeight="true" outlineLevel="0" collapsed="false">
      <c r="A13" s="10"/>
      <c r="B13" s="10"/>
      <c r="C13" s="10"/>
      <c r="D13" s="10"/>
      <c r="E13" s="10"/>
      <c r="F13" s="10"/>
      <c r="G13" s="10"/>
      <c r="H13" s="10"/>
      <c r="I13" s="11" t="str">
        <f aca="false">IF(AND(G13&lt;&gt;"",H13&lt;&gt;"",F13&lt;&gt;""),(H13-G13)*F13*100,"")</f>
        <v/>
      </c>
      <c r="J13" s="12" t="str">
        <f aca="false">IF(I13&lt;&gt;"",I13/1000,"")</f>
        <v/>
      </c>
      <c r="K13" s="10"/>
      <c r="L13" s="10"/>
      <c r="M13" s="13"/>
      <c r="N13" s="9" t="str">
        <f aca="false">IF(A13&lt;&gt;"",TEXT(A13,"MMMM"),"")</f>
        <v/>
      </c>
    </row>
    <row r="14" customFormat="false" ht="18" hidden="false" customHeight="true" outlineLevel="0" collapsed="false">
      <c r="A14" s="5"/>
      <c r="B14" s="5"/>
      <c r="C14" s="5"/>
      <c r="D14" s="5"/>
      <c r="E14" s="5"/>
      <c r="F14" s="5"/>
      <c r="G14" s="5"/>
      <c r="H14" s="5"/>
      <c r="I14" s="6" t="str">
        <f aca="false">IF(AND(G14&lt;&gt;"",H14&lt;&gt;"",F14&lt;&gt;""),(H14-G14)*F14*100,"")</f>
        <v/>
      </c>
      <c r="J14" s="7" t="str">
        <f aca="false">IF(I14&lt;&gt;"",I14/1000,"")</f>
        <v/>
      </c>
      <c r="K14" s="5"/>
      <c r="L14" s="5"/>
      <c r="M14" s="8"/>
      <c r="N14" s="9" t="str">
        <f aca="false">IF(A14&lt;&gt;"",TEXT(A14,"MMMM"),"")</f>
        <v/>
      </c>
    </row>
    <row r="15" customFormat="false" ht="18" hidden="false" customHeight="true" outlineLevel="0" collapsed="false">
      <c r="A15" s="10"/>
      <c r="B15" s="10"/>
      <c r="C15" s="10"/>
      <c r="D15" s="10"/>
      <c r="E15" s="10"/>
      <c r="F15" s="10"/>
      <c r="G15" s="10"/>
      <c r="H15" s="10"/>
      <c r="I15" s="11" t="str">
        <f aca="false">IF(AND(G15&lt;&gt;"",H15&lt;&gt;"",F15&lt;&gt;""),(H15-G15)*F15*100,"")</f>
        <v/>
      </c>
      <c r="J15" s="12" t="str">
        <f aca="false">IF(I15&lt;&gt;"",I15/1000,"")</f>
        <v/>
      </c>
      <c r="K15" s="10"/>
      <c r="L15" s="10"/>
      <c r="M15" s="13"/>
      <c r="N15" s="9" t="str">
        <f aca="false">IF(A15&lt;&gt;"",TEXT(A15,"MMMM"),"")</f>
        <v/>
      </c>
    </row>
    <row r="16" customFormat="false" ht="18" hidden="false" customHeight="true" outlineLevel="0" collapsed="false">
      <c r="A16" s="5"/>
      <c r="B16" s="5"/>
      <c r="C16" s="5"/>
      <c r="D16" s="5"/>
      <c r="E16" s="5"/>
      <c r="F16" s="5"/>
      <c r="G16" s="5"/>
      <c r="H16" s="5"/>
      <c r="I16" s="6" t="str">
        <f aca="false">IF(AND(G16&lt;&gt;"",H16&lt;&gt;"",F16&lt;&gt;""),(H16-G16)*F16*100,"")</f>
        <v/>
      </c>
      <c r="J16" s="7" t="str">
        <f aca="false">IF(I16&lt;&gt;"",I16/1000,"")</f>
        <v/>
      </c>
      <c r="K16" s="5"/>
      <c r="L16" s="5"/>
      <c r="M16" s="8"/>
      <c r="N16" s="9" t="str">
        <f aca="false">IF(A16&lt;&gt;"",TEXT(A16,"MMMM"),"")</f>
        <v/>
      </c>
    </row>
    <row r="17" customFormat="false" ht="18" hidden="false" customHeight="true" outlineLevel="0" collapsed="false">
      <c r="A17" s="10"/>
      <c r="B17" s="10"/>
      <c r="C17" s="10"/>
      <c r="D17" s="10"/>
      <c r="E17" s="10"/>
      <c r="F17" s="10"/>
      <c r="G17" s="10"/>
      <c r="H17" s="10"/>
      <c r="I17" s="11" t="str">
        <f aca="false">IF(AND(G17&lt;&gt;"",H17&lt;&gt;"",F17&lt;&gt;""),(H17-G17)*F17*100,"")</f>
        <v/>
      </c>
      <c r="J17" s="12" t="str">
        <f aca="false">IF(I17&lt;&gt;"",I17/1000,"")</f>
        <v/>
      </c>
      <c r="K17" s="10"/>
      <c r="L17" s="10"/>
      <c r="M17" s="13"/>
      <c r="N17" s="9" t="str">
        <f aca="false">IF(A17&lt;&gt;"",TEXT(A17,"MMMM"),"")</f>
        <v/>
      </c>
    </row>
    <row r="18" customFormat="false" ht="18" hidden="false" customHeight="true" outlineLevel="0" collapsed="false">
      <c r="A18" s="5"/>
      <c r="B18" s="5"/>
      <c r="C18" s="5"/>
      <c r="D18" s="5"/>
      <c r="E18" s="5"/>
      <c r="F18" s="5"/>
      <c r="G18" s="5"/>
      <c r="H18" s="5"/>
      <c r="I18" s="6" t="str">
        <f aca="false">IF(AND(G18&lt;&gt;"",H18&lt;&gt;"",F18&lt;&gt;""),(H18-G18)*F18*100,"")</f>
        <v/>
      </c>
      <c r="J18" s="7" t="str">
        <f aca="false">IF(I18&lt;&gt;"",I18/1000,"")</f>
        <v/>
      </c>
      <c r="K18" s="5"/>
      <c r="L18" s="5"/>
      <c r="M18" s="8"/>
      <c r="N18" s="9" t="str">
        <f aca="false">IF(A18&lt;&gt;"",TEXT(A18,"MMMM"),"")</f>
        <v/>
      </c>
    </row>
    <row r="19" customFormat="false" ht="18" hidden="false" customHeight="true" outlineLevel="0" collapsed="false">
      <c r="A19" s="10"/>
      <c r="B19" s="10"/>
      <c r="C19" s="10"/>
      <c r="D19" s="10"/>
      <c r="E19" s="10"/>
      <c r="F19" s="10"/>
      <c r="G19" s="10"/>
      <c r="H19" s="10"/>
      <c r="I19" s="11" t="str">
        <f aca="false">IF(AND(G19&lt;&gt;"",H19&lt;&gt;"",F19&lt;&gt;""),(H19-G19)*F19*100,"")</f>
        <v/>
      </c>
      <c r="J19" s="12" t="str">
        <f aca="false">IF(I19&lt;&gt;"",I19/1000,"")</f>
        <v/>
      </c>
      <c r="K19" s="10"/>
      <c r="L19" s="10"/>
      <c r="M19" s="13"/>
      <c r="N19" s="9" t="str">
        <f aca="false">IF(A19&lt;&gt;"",TEXT(A19,"MMMM"),"")</f>
        <v/>
      </c>
    </row>
    <row r="20" customFormat="false" ht="18" hidden="false" customHeight="true" outlineLevel="0" collapsed="false">
      <c r="A20" s="5"/>
      <c r="B20" s="5"/>
      <c r="C20" s="5"/>
      <c r="D20" s="5"/>
      <c r="E20" s="5"/>
      <c r="F20" s="5"/>
      <c r="G20" s="5"/>
      <c r="H20" s="5"/>
      <c r="I20" s="6" t="str">
        <f aca="false">IF(AND(G20&lt;&gt;"",H20&lt;&gt;"",F20&lt;&gt;""),(H20-G20)*F20*100,"")</f>
        <v/>
      </c>
      <c r="J20" s="7" t="str">
        <f aca="false">IF(I20&lt;&gt;"",I20/1000,"")</f>
        <v/>
      </c>
      <c r="K20" s="5"/>
      <c r="L20" s="5"/>
      <c r="M20" s="8"/>
      <c r="N20" s="9" t="str">
        <f aca="false">IF(A20&lt;&gt;"",TEXT(A20,"MMMM"),"")</f>
        <v/>
      </c>
    </row>
    <row r="21" customFormat="false" ht="18" hidden="false" customHeight="true" outlineLevel="0" collapsed="false">
      <c r="A21" s="10"/>
      <c r="B21" s="10"/>
      <c r="C21" s="10"/>
      <c r="D21" s="10"/>
      <c r="E21" s="10"/>
      <c r="F21" s="10"/>
      <c r="G21" s="10"/>
      <c r="H21" s="10"/>
      <c r="I21" s="11" t="str">
        <f aca="false">IF(AND(G21&lt;&gt;"",H21&lt;&gt;"",F21&lt;&gt;""),(H21-G21)*F21*100,"")</f>
        <v/>
      </c>
      <c r="J21" s="12" t="str">
        <f aca="false">IF(I21&lt;&gt;"",I21/1000,"")</f>
        <v/>
      </c>
      <c r="K21" s="10"/>
      <c r="L21" s="10"/>
      <c r="M21" s="13"/>
      <c r="N21" s="9" t="str">
        <f aca="false">IF(A21&lt;&gt;"",TEXT(A21,"MMMM"),"")</f>
        <v/>
      </c>
    </row>
    <row r="22" customFormat="false" ht="18" hidden="false" customHeight="true" outlineLevel="0" collapsed="false">
      <c r="A22" s="5"/>
      <c r="B22" s="5"/>
      <c r="C22" s="5"/>
      <c r="D22" s="5"/>
      <c r="E22" s="5"/>
      <c r="F22" s="5"/>
      <c r="G22" s="5"/>
      <c r="H22" s="5"/>
      <c r="I22" s="6" t="str">
        <f aca="false">IF(AND(G22&lt;&gt;"",H22&lt;&gt;"",F22&lt;&gt;""),(H22-G22)*F22*100,"")</f>
        <v/>
      </c>
      <c r="J22" s="7" t="str">
        <f aca="false">IF(I22&lt;&gt;"",I22/1000,"")</f>
        <v/>
      </c>
      <c r="K22" s="5"/>
      <c r="L22" s="5"/>
      <c r="M22" s="8"/>
      <c r="N22" s="9" t="str">
        <f aca="false">IF(A22&lt;&gt;"",TEXT(A22,"MMMM"),"")</f>
        <v/>
      </c>
    </row>
    <row r="23" customFormat="false" ht="18" hidden="false" customHeight="true" outlineLevel="0" collapsed="false">
      <c r="A23" s="10"/>
      <c r="B23" s="10"/>
      <c r="C23" s="10"/>
      <c r="D23" s="10"/>
      <c r="E23" s="10"/>
      <c r="F23" s="10"/>
      <c r="G23" s="10"/>
      <c r="H23" s="10"/>
      <c r="I23" s="11" t="str">
        <f aca="false">IF(AND(G23&lt;&gt;"",H23&lt;&gt;"",F23&lt;&gt;""),(H23-G23)*F23*100,"")</f>
        <v/>
      </c>
      <c r="J23" s="12" t="str">
        <f aca="false">IF(I23&lt;&gt;"",I23/1000,"")</f>
        <v/>
      </c>
      <c r="K23" s="10"/>
      <c r="L23" s="10"/>
      <c r="M23" s="13"/>
      <c r="N23" s="9" t="str">
        <f aca="false">IF(A23&lt;&gt;"",TEXT(A23,"MMMM"),"")</f>
        <v/>
      </c>
    </row>
    <row r="24" customFormat="false" ht="18" hidden="false" customHeight="true" outlineLevel="0" collapsed="false">
      <c r="A24" s="5"/>
      <c r="B24" s="5"/>
      <c r="C24" s="5"/>
      <c r="D24" s="5"/>
      <c r="E24" s="5"/>
      <c r="F24" s="5"/>
      <c r="G24" s="5"/>
      <c r="H24" s="5"/>
      <c r="I24" s="6" t="str">
        <f aca="false">IF(AND(G24&lt;&gt;"",H24&lt;&gt;"",F24&lt;&gt;""),(H24-G24)*F24*100,"")</f>
        <v/>
      </c>
      <c r="J24" s="7" t="str">
        <f aca="false">IF(I24&lt;&gt;"",I24/1000,"")</f>
        <v/>
      </c>
      <c r="K24" s="5"/>
      <c r="L24" s="5"/>
      <c r="M24" s="8"/>
      <c r="N24" s="9" t="str">
        <f aca="false">IF(A24&lt;&gt;"",TEXT(A24,"MMMM"),"")</f>
        <v/>
      </c>
    </row>
    <row r="25" customFormat="false" ht="18" hidden="false" customHeight="true" outlineLevel="0" collapsed="false">
      <c r="A25" s="10"/>
      <c r="B25" s="10"/>
      <c r="C25" s="10"/>
      <c r="D25" s="10"/>
      <c r="E25" s="10"/>
      <c r="F25" s="10"/>
      <c r="G25" s="10"/>
      <c r="H25" s="10"/>
      <c r="I25" s="11" t="str">
        <f aca="false">IF(AND(G25&lt;&gt;"",H25&lt;&gt;"",F25&lt;&gt;""),(H25-G25)*F25*100,"")</f>
        <v/>
      </c>
      <c r="J25" s="12" t="str">
        <f aca="false">IF(I25&lt;&gt;"",I25/1000,"")</f>
        <v/>
      </c>
      <c r="K25" s="10"/>
      <c r="L25" s="10"/>
      <c r="M25" s="13"/>
      <c r="N25" s="9" t="str">
        <f aca="false">IF(A25&lt;&gt;"",TEXT(A25,"MMMM"),"")</f>
        <v/>
      </c>
    </row>
    <row r="26" customFormat="false" ht="18" hidden="false" customHeight="true" outlineLevel="0" collapsed="false">
      <c r="A26" s="5"/>
      <c r="B26" s="5"/>
      <c r="C26" s="5"/>
      <c r="D26" s="5"/>
      <c r="E26" s="5"/>
      <c r="F26" s="5"/>
      <c r="G26" s="5"/>
      <c r="H26" s="5"/>
      <c r="I26" s="6" t="str">
        <f aca="false">IF(AND(G26&lt;&gt;"",H26&lt;&gt;"",F26&lt;&gt;""),(H26-G26)*F26*100,"")</f>
        <v/>
      </c>
      <c r="J26" s="7" t="str">
        <f aca="false">IF(I26&lt;&gt;"",I26/1000,"")</f>
        <v/>
      </c>
      <c r="K26" s="5"/>
      <c r="L26" s="5"/>
      <c r="M26" s="8"/>
      <c r="N26" s="9" t="str">
        <f aca="false">IF(A26&lt;&gt;"",TEXT(A26,"MMMM"),"")</f>
        <v/>
      </c>
    </row>
    <row r="27" customFormat="false" ht="18" hidden="false" customHeight="true" outlineLevel="0" collapsed="false">
      <c r="A27" s="10"/>
      <c r="B27" s="10"/>
      <c r="C27" s="10"/>
      <c r="D27" s="10"/>
      <c r="E27" s="10"/>
      <c r="F27" s="10"/>
      <c r="G27" s="10"/>
      <c r="H27" s="10"/>
      <c r="I27" s="11" t="str">
        <f aca="false">IF(AND(G27&lt;&gt;"",H27&lt;&gt;"",F27&lt;&gt;""),(H27-G27)*F27*100,"")</f>
        <v/>
      </c>
      <c r="J27" s="12" t="str">
        <f aca="false">IF(I27&lt;&gt;"",I27/1000,"")</f>
        <v/>
      </c>
      <c r="K27" s="10"/>
      <c r="L27" s="10"/>
      <c r="M27" s="13"/>
      <c r="N27" s="9" t="str">
        <f aca="false">IF(A27&lt;&gt;"",TEXT(A27,"MMMM"),"")</f>
        <v/>
      </c>
    </row>
    <row r="28" customFormat="false" ht="18" hidden="false" customHeight="true" outlineLevel="0" collapsed="false">
      <c r="A28" s="5"/>
      <c r="B28" s="5"/>
      <c r="C28" s="5"/>
      <c r="D28" s="5"/>
      <c r="E28" s="5"/>
      <c r="F28" s="5"/>
      <c r="G28" s="5"/>
      <c r="H28" s="5"/>
      <c r="I28" s="6" t="str">
        <f aca="false">IF(AND(G28&lt;&gt;"",H28&lt;&gt;"",F28&lt;&gt;""),(H28-G28)*F28*100,"")</f>
        <v/>
      </c>
      <c r="J28" s="7" t="str">
        <f aca="false">IF(I28&lt;&gt;"",I28/1000,"")</f>
        <v/>
      </c>
      <c r="K28" s="5"/>
      <c r="L28" s="5"/>
      <c r="M28" s="8"/>
      <c r="N28" s="9" t="str">
        <f aca="false">IF(A28&lt;&gt;"",TEXT(A28,"MMMM"),"")</f>
        <v/>
      </c>
    </row>
    <row r="29" customFormat="false" ht="18" hidden="false" customHeight="true" outlineLevel="0" collapsed="false">
      <c r="A29" s="10"/>
      <c r="B29" s="10"/>
      <c r="C29" s="10"/>
      <c r="D29" s="10"/>
      <c r="E29" s="10"/>
      <c r="F29" s="10"/>
      <c r="G29" s="10"/>
      <c r="H29" s="10"/>
      <c r="I29" s="11" t="str">
        <f aca="false">IF(AND(G29&lt;&gt;"",H29&lt;&gt;"",F29&lt;&gt;""),(H29-G29)*F29*100,"")</f>
        <v/>
      </c>
      <c r="J29" s="12" t="str">
        <f aca="false">IF(I29&lt;&gt;"",I29/1000,"")</f>
        <v/>
      </c>
      <c r="K29" s="10"/>
      <c r="L29" s="10"/>
      <c r="M29" s="13"/>
      <c r="N29" s="9" t="str">
        <f aca="false">IF(A29&lt;&gt;"",TEXT(A29,"MMMM"),"")</f>
        <v/>
      </c>
    </row>
    <row r="30" customFormat="false" ht="18" hidden="false" customHeight="true" outlineLevel="0" collapsed="false">
      <c r="A30" s="5"/>
      <c r="B30" s="5"/>
      <c r="C30" s="5"/>
      <c r="D30" s="5"/>
      <c r="E30" s="5"/>
      <c r="F30" s="5"/>
      <c r="G30" s="5"/>
      <c r="H30" s="5"/>
      <c r="I30" s="6" t="str">
        <f aca="false">IF(AND(G30&lt;&gt;"",H30&lt;&gt;"",F30&lt;&gt;""),(H30-G30)*F30*100,"")</f>
        <v/>
      </c>
      <c r="J30" s="7" t="str">
        <f aca="false">IF(I30&lt;&gt;"",I30/1000,"")</f>
        <v/>
      </c>
      <c r="K30" s="5"/>
      <c r="L30" s="5"/>
      <c r="M30" s="8"/>
      <c r="N30" s="9" t="str">
        <f aca="false">IF(A30&lt;&gt;"",TEXT(A30,"MMMM"),"")</f>
        <v/>
      </c>
    </row>
    <row r="31" customFormat="false" ht="18" hidden="false" customHeight="true" outlineLevel="0" collapsed="false">
      <c r="A31" s="10"/>
      <c r="B31" s="10"/>
      <c r="C31" s="10"/>
      <c r="D31" s="10"/>
      <c r="E31" s="10"/>
      <c r="F31" s="10"/>
      <c r="G31" s="10"/>
      <c r="H31" s="10"/>
      <c r="I31" s="11" t="str">
        <f aca="false">IF(AND(G31&lt;&gt;"",H31&lt;&gt;"",F31&lt;&gt;""),(H31-G31)*F31*100,"")</f>
        <v/>
      </c>
      <c r="J31" s="12" t="str">
        <f aca="false">IF(I31&lt;&gt;"",I31/1000,"")</f>
        <v/>
      </c>
      <c r="K31" s="10"/>
      <c r="L31" s="10"/>
      <c r="M31" s="13"/>
      <c r="N31" s="9" t="str">
        <f aca="false">IF(A31&lt;&gt;"",TEXT(A31,"MMMM"),"")</f>
        <v/>
      </c>
    </row>
    <row r="32" customFormat="false" ht="18" hidden="false" customHeight="true" outlineLevel="0" collapsed="false">
      <c r="A32" s="5"/>
      <c r="B32" s="5"/>
      <c r="C32" s="5"/>
      <c r="D32" s="5"/>
      <c r="E32" s="5"/>
      <c r="F32" s="5"/>
      <c r="G32" s="5"/>
      <c r="H32" s="5"/>
      <c r="I32" s="6" t="str">
        <f aca="false">IF(AND(G32&lt;&gt;"",H32&lt;&gt;"",F32&lt;&gt;""),(H32-G32)*F32*100,"")</f>
        <v/>
      </c>
      <c r="J32" s="7" t="str">
        <f aca="false">IF(I32&lt;&gt;"",I32/1000,"")</f>
        <v/>
      </c>
      <c r="K32" s="5"/>
      <c r="L32" s="5"/>
      <c r="M32" s="8"/>
      <c r="N32" s="9" t="str">
        <f aca="false">IF(A32&lt;&gt;"",TEXT(A32,"MMMM"),"")</f>
        <v/>
      </c>
    </row>
    <row r="33" customFormat="false" ht="18" hidden="false" customHeight="true" outlineLevel="0" collapsed="false">
      <c r="A33" s="10"/>
      <c r="B33" s="10"/>
      <c r="C33" s="10"/>
      <c r="D33" s="10"/>
      <c r="E33" s="10"/>
      <c r="F33" s="10"/>
      <c r="G33" s="10"/>
      <c r="H33" s="10"/>
      <c r="I33" s="11" t="str">
        <f aca="false">IF(AND(G33&lt;&gt;"",H33&lt;&gt;"",F33&lt;&gt;""),(H33-G33)*F33*100,"")</f>
        <v/>
      </c>
      <c r="J33" s="12" t="str">
        <f aca="false">IF(I33&lt;&gt;"",I33/1000,"")</f>
        <v/>
      </c>
      <c r="K33" s="10"/>
      <c r="L33" s="10"/>
      <c r="M33" s="13"/>
      <c r="N33" s="9" t="str">
        <f aca="false">IF(A33&lt;&gt;"",TEXT(A33,"MMMM"),"")</f>
        <v/>
      </c>
    </row>
    <row r="34" customFormat="false" ht="18" hidden="false" customHeight="true" outlineLevel="0" collapsed="false">
      <c r="A34" s="5"/>
      <c r="B34" s="5"/>
      <c r="C34" s="5"/>
      <c r="D34" s="5"/>
      <c r="E34" s="5"/>
      <c r="F34" s="5"/>
      <c r="G34" s="5"/>
      <c r="H34" s="5"/>
      <c r="I34" s="6" t="str">
        <f aca="false">IF(AND(G34&lt;&gt;"",H34&lt;&gt;"",F34&lt;&gt;""),(H34-G34)*F34*100,"")</f>
        <v/>
      </c>
      <c r="J34" s="7" t="str">
        <f aca="false">IF(I34&lt;&gt;"",I34/1000,"")</f>
        <v/>
      </c>
      <c r="K34" s="5"/>
      <c r="L34" s="5"/>
      <c r="M34" s="8"/>
      <c r="N34" s="9" t="str">
        <f aca="false">IF(A34&lt;&gt;"",TEXT(A34,"MMMM"),"")</f>
        <v/>
      </c>
    </row>
    <row r="35" customFormat="false" ht="18" hidden="false" customHeight="true" outlineLevel="0" collapsed="false">
      <c r="A35" s="10"/>
      <c r="B35" s="10"/>
      <c r="C35" s="10"/>
      <c r="D35" s="10"/>
      <c r="E35" s="10"/>
      <c r="F35" s="10"/>
      <c r="G35" s="10"/>
      <c r="H35" s="10"/>
      <c r="I35" s="11" t="str">
        <f aca="false">IF(AND(G35&lt;&gt;"",H35&lt;&gt;"",F35&lt;&gt;""),(H35-G35)*F35*100,"")</f>
        <v/>
      </c>
      <c r="J35" s="12" t="str">
        <f aca="false">IF(I35&lt;&gt;"",I35/1000,"")</f>
        <v/>
      </c>
      <c r="K35" s="10"/>
      <c r="L35" s="10"/>
      <c r="M35" s="13"/>
      <c r="N35" s="9" t="str">
        <f aca="false">IF(A35&lt;&gt;"",TEXT(A35,"MMMM"),"")</f>
        <v/>
      </c>
    </row>
    <row r="36" customFormat="false" ht="18" hidden="false" customHeight="true" outlineLevel="0" collapsed="false">
      <c r="A36" s="5"/>
      <c r="B36" s="5"/>
      <c r="C36" s="5"/>
      <c r="D36" s="5"/>
      <c r="E36" s="5"/>
      <c r="F36" s="5"/>
      <c r="G36" s="5"/>
      <c r="H36" s="5"/>
      <c r="I36" s="6" t="str">
        <f aca="false">IF(AND(G36&lt;&gt;"",H36&lt;&gt;"",F36&lt;&gt;""),(H36-G36)*F36*100,"")</f>
        <v/>
      </c>
      <c r="J36" s="7" t="str">
        <f aca="false">IF(I36&lt;&gt;"",I36/1000,"")</f>
        <v/>
      </c>
      <c r="K36" s="5"/>
      <c r="L36" s="5"/>
      <c r="M36" s="8"/>
      <c r="N36" s="9" t="str">
        <f aca="false">IF(A36&lt;&gt;"",TEXT(A36,"MMMM"),"")</f>
        <v/>
      </c>
    </row>
    <row r="37" customFormat="false" ht="18" hidden="false" customHeight="true" outlineLevel="0" collapsed="false">
      <c r="A37" s="10"/>
      <c r="B37" s="10"/>
      <c r="C37" s="10"/>
      <c r="D37" s="10"/>
      <c r="E37" s="10"/>
      <c r="F37" s="10"/>
      <c r="G37" s="10"/>
      <c r="H37" s="10"/>
      <c r="I37" s="11" t="str">
        <f aca="false">IF(AND(G37&lt;&gt;"",H37&lt;&gt;"",F37&lt;&gt;""),(H37-G37)*F37*100,"")</f>
        <v/>
      </c>
      <c r="J37" s="12" t="str">
        <f aca="false">IF(I37&lt;&gt;"",I37/1000,"")</f>
        <v/>
      </c>
      <c r="K37" s="10"/>
      <c r="L37" s="10"/>
      <c r="M37" s="13"/>
      <c r="N37" s="9" t="str">
        <f aca="false">IF(A37&lt;&gt;"",TEXT(A37,"MMMM"),"")</f>
        <v/>
      </c>
    </row>
    <row r="38" customFormat="false" ht="18" hidden="false" customHeight="true" outlineLevel="0" collapsed="false">
      <c r="A38" s="5"/>
      <c r="B38" s="5"/>
      <c r="C38" s="5"/>
      <c r="D38" s="5"/>
      <c r="E38" s="5"/>
      <c r="F38" s="5"/>
      <c r="G38" s="5"/>
      <c r="H38" s="5"/>
      <c r="I38" s="6" t="str">
        <f aca="false">IF(AND(G38&lt;&gt;"",H38&lt;&gt;"",F38&lt;&gt;""),(H38-G38)*F38*100,"")</f>
        <v/>
      </c>
      <c r="J38" s="7" t="str">
        <f aca="false">IF(I38&lt;&gt;"",I38/1000,"")</f>
        <v/>
      </c>
      <c r="K38" s="5"/>
      <c r="L38" s="5"/>
      <c r="M38" s="8"/>
      <c r="N38" s="9" t="str">
        <f aca="false">IF(A38&lt;&gt;"",TEXT(A38,"MMMM"),"")</f>
        <v/>
      </c>
    </row>
    <row r="39" customFormat="false" ht="18" hidden="false" customHeight="true" outlineLevel="0" collapsed="false">
      <c r="A39" s="10"/>
      <c r="B39" s="10"/>
      <c r="C39" s="10"/>
      <c r="D39" s="10"/>
      <c r="E39" s="10"/>
      <c r="F39" s="10"/>
      <c r="G39" s="10"/>
      <c r="H39" s="10"/>
      <c r="I39" s="11" t="str">
        <f aca="false">IF(AND(G39&lt;&gt;"",H39&lt;&gt;"",F39&lt;&gt;""),(H39-G39)*F39*100,"")</f>
        <v/>
      </c>
      <c r="J39" s="12" t="str">
        <f aca="false">IF(I39&lt;&gt;"",I39/1000,"")</f>
        <v/>
      </c>
      <c r="K39" s="10"/>
      <c r="L39" s="10"/>
      <c r="M39" s="13"/>
      <c r="N39" s="9" t="str">
        <f aca="false">IF(A39&lt;&gt;"",TEXT(A39,"MMMM"),"")</f>
        <v/>
      </c>
    </row>
    <row r="40" customFormat="false" ht="18" hidden="false" customHeight="true" outlineLevel="0" collapsed="false">
      <c r="A40" s="5"/>
      <c r="B40" s="5"/>
      <c r="C40" s="5"/>
      <c r="D40" s="5"/>
      <c r="E40" s="5"/>
      <c r="F40" s="5"/>
      <c r="G40" s="5"/>
      <c r="H40" s="5"/>
      <c r="I40" s="6" t="str">
        <f aca="false">IF(AND(G40&lt;&gt;"",H40&lt;&gt;"",F40&lt;&gt;""),(H40-G40)*F40*100,"")</f>
        <v/>
      </c>
      <c r="J40" s="7" t="str">
        <f aca="false">IF(I40&lt;&gt;"",I40/1000,"")</f>
        <v/>
      </c>
      <c r="K40" s="5"/>
      <c r="L40" s="5"/>
      <c r="M40" s="8"/>
      <c r="N40" s="9" t="str">
        <f aca="false">IF(A40&lt;&gt;"",TEXT(A40,"MMMM"),"")</f>
        <v/>
      </c>
    </row>
    <row r="41" customFormat="false" ht="18" hidden="false" customHeight="true" outlineLevel="0" collapsed="false">
      <c r="A41" s="10"/>
      <c r="B41" s="10"/>
      <c r="C41" s="10"/>
      <c r="D41" s="10"/>
      <c r="E41" s="10"/>
      <c r="F41" s="10"/>
      <c r="G41" s="10"/>
      <c r="H41" s="10"/>
      <c r="I41" s="11" t="str">
        <f aca="false">IF(AND(G41&lt;&gt;"",H41&lt;&gt;"",F41&lt;&gt;""),(H41-G41)*F41*100,"")</f>
        <v/>
      </c>
      <c r="J41" s="12" t="str">
        <f aca="false">IF(I41&lt;&gt;"",I41/1000,"")</f>
        <v/>
      </c>
      <c r="K41" s="10"/>
      <c r="L41" s="10"/>
      <c r="M41" s="13"/>
      <c r="N41" s="9" t="str">
        <f aca="false">IF(A41&lt;&gt;"",TEXT(A41,"MMMM"),"")</f>
        <v/>
      </c>
    </row>
    <row r="42" customFormat="false" ht="18" hidden="false" customHeight="true" outlineLevel="0" collapsed="false">
      <c r="A42" s="5"/>
      <c r="B42" s="5"/>
      <c r="C42" s="5"/>
      <c r="D42" s="5"/>
      <c r="E42" s="5"/>
      <c r="F42" s="5"/>
      <c r="G42" s="5"/>
      <c r="H42" s="5"/>
      <c r="I42" s="6" t="str">
        <f aca="false">IF(AND(G42&lt;&gt;"",H42&lt;&gt;"",F42&lt;&gt;""),(H42-G42)*F42*100,"")</f>
        <v/>
      </c>
      <c r="J42" s="7" t="str">
        <f aca="false">IF(I42&lt;&gt;"",I42/1000,"")</f>
        <v/>
      </c>
      <c r="K42" s="5"/>
      <c r="L42" s="5"/>
      <c r="M42" s="8"/>
      <c r="N42" s="9" t="str">
        <f aca="false">IF(A42&lt;&gt;"",TEXT(A42,"MMMM"),"")</f>
        <v/>
      </c>
    </row>
    <row r="43" customFormat="false" ht="18" hidden="false" customHeight="true" outlineLevel="0" collapsed="false">
      <c r="A43" s="10"/>
      <c r="B43" s="10"/>
      <c r="C43" s="10"/>
      <c r="D43" s="10"/>
      <c r="E43" s="10"/>
      <c r="F43" s="10"/>
      <c r="G43" s="10"/>
      <c r="H43" s="10"/>
      <c r="I43" s="11" t="str">
        <f aca="false">IF(AND(G43&lt;&gt;"",H43&lt;&gt;"",F43&lt;&gt;""),(H43-G43)*F43*100,"")</f>
        <v/>
      </c>
      <c r="J43" s="12" t="str">
        <f aca="false">IF(I43&lt;&gt;"",I43/1000,"")</f>
        <v/>
      </c>
      <c r="K43" s="10"/>
      <c r="L43" s="10"/>
      <c r="M43" s="13"/>
      <c r="N43" s="9" t="str">
        <f aca="false">IF(A43&lt;&gt;"",TEXT(A43,"MMMM"),"")</f>
        <v/>
      </c>
    </row>
    <row r="44" customFormat="false" ht="18" hidden="false" customHeight="true" outlineLevel="0" collapsed="false">
      <c r="A44" s="5"/>
      <c r="B44" s="5"/>
      <c r="C44" s="5"/>
      <c r="D44" s="5"/>
      <c r="E44" s="5"/>
      <c r="F44" s="5"/>
      <c r="G44" s="5"/>
      <c r="H44" s="5"/>
      <c r="I44" s="6" t="str">
        <f aca="false">IF(AND(G44&lt;&gt;"",H44&lt;&gt;"",F44&lt;&gt;""),(H44-G44)*F44*100,"")</f>
        <v/>
      </c>
      <c r="J44" s="7" t="str">
        <f aca="false">IF(I44&lt;&gt;"",I44/1000,"")</f>
        <v/>
      </c>
      <c r="K44" s="5"/>
      <c r="L44" s="5"/>
      <c r="M44" s="8"/>
      <c r="N44" s="9" t="str">
        <f aca="false">IF(A44&lt;&gt;"",TEXT(A44,"MMMM"),"")</f>
        <v/>
      </c>
    </row>
    <row r="45" customFormat="false" ht="18" hidden="false" customHeight="true" outlineLevel="0" collapsed="false">
      <c r="A45" s="10"/>
      <c r="B45" s="10"/>
      <c r="C45" s="10"/>
      <c r="D45" s="10"/>
      <c r="E45" s="10"/>
      <c r="F45" s="10"/>
      <c r="G45" s="10"/>
      <c r="H45" s="10"/>
      <c r="I45" s="11" t="str">
        <f aca="false">IF(AND(G45&lt;&gt;"",H45&lt;&gt;"",F45&lt;&gt;""),(H45-G45)*F45*100,"")</f>
        <v/>
      </c>
      <c r="J45" s="12" t="str">
        <f aca="false">IF(I45&lt;&gt;"",I45/1000,"")</f>
        <v/>
      </c>
      <c r="K45" s="10"/>
      <c r="L45" s="10"/>
      <c r="M45" s="13"/>
      <c r="N45" s="9" t="str">
        <f aca="false">IF(A45&lt;&gt;"",TEXT(A45,"MMMM"),"")</f>
        <v/>
      </c>
    </row>
    <row r="46" customFormat="false" ht="18" hidden="false" customHeight="true" outlineLevel="0" collapsed="false">
      <c r="A46" s="5"/>
      <c r="B46" s="5"/>
      <c r="C46" s="5"/>
      <c r="D46" s="5"/>
      <c r="E46" s="5"/>
      <c r="F46" s="5"/>
      <c r="G46" s="5"/>
      <c r="H46" s="5"/>
      <c r="I46" s="6" t="str">
        <f aca="false">IF(AND(G46&lt;&gt;"",H46&lt;&gt;"",F46&lt;&gt;""),(H46-G46)*F46*100,"")</f>
        <v/>
      </c>
      <c r="J46" s="7" t="str">
        <f aca="false">IF(I46&lt;&gt;"",I46/1000,"")</f>
        <v/>
      </c>
      <c r="K46" s="5"/>
      <c r="L46" s="5"/>
      <c r="M46" s="8"/>
      <c r="N46" s="9" t="str">
        <f aca="false">IF(A46&lt;&gt;"",TEXT(A46,"MMMM"),"")</f>
        <v/>
      </c>
    </row>
    <row r="47" customFormat="false" ht="18" hidden="false" customHeight="true" outlineLevel="0" collapsed="false">
      <c r="A47" s="10"/>
      <c r="B47" s="10"/>
      <c r="C47" s="10"/>
      <c r="D47" s="10"/>
      <c r="E47" s="10"/>
      <c r="F47" s="10"/>
      <c r="G47" s="10"/>
      <c r="H47" s="10"/>
      <c r="I47" s="11" t="str">
        <f aca="false">IF(AND(G47&lt;&gt;"",H47&lt;&gt;"",F47&lt;&gt;""),(H47-G47)*F47*100,"")</f>
        <v/>
      </c>
      <c r="J47" s="12" t="str">
        <f aca="false">IF(I47&lt;&gt;"",I47/1000,"")</f>
        <v/>
      </c>
      <c r="K47" s="10"/>
      <c r="L47" s="10"/>
      <c r="M47" s="13"/>
      <c r="N47" s="9" t="str">
        <f aca="false">IF(A47&lt;&gt;"",TEXT(A47,"MMMM"),"")</f>
        <v/>
      </c>
    </row>
    <row r="48" customFormat="false" ht="18" hidden="false" customHeight="true" outlineLevel="0" collapsed="false">
      <c r="A48" s="5"/>
      <c r="B48" s="5"/>
      <c r="C48" s="5"/>
      <c r="D48" s="5"/>
      <c r="E48" s="5"/>
      <c r="F48" s="5"/>
      <c r="G48" s="5"/>
      <c r="H48" s="5"/>
      <c r="I48" s="6" t="str">
        <f aca="false">IF(AND(G48&lt;&gt;"",H48&lt;&gt;"",F48&lt;&gt;""),(H48-G48)*F48*100,"")</f>
        <v/>
      </c>
      <c r="J48" s="7" t="str">
        <f aca="false">IF(I48&lt;&gt;"",I48/1000,"")</f>
        <v/>
      </c>
      <c r="K48" s="5"/>
      <c r="L48" s="5"/>
      <c r="M48" s="8"/>
      <c r="N48" s="9" t="str">
        <f aca="false">IF(A48&lt;&gt;"",TEXT(A48,"MMMM"),"")</f>
        <v/>
      </c>
    </row>
    <row r="49" customFormat="false" ht="18" hidden="false" customHeight="true" outlineLevel="0" collapsed="false">
      <c r="A49" s="10"/>
      <c r="B49" s="10"/>
      <c r="C49" s="10"/>
      <c r="D49" s="10"/>
      <c r="E49" s="10"/>
      <c r="F49" s="10"/>
      <c r="G49" s="10"/>
      <c r="H49" s="10"/>
      <c r="I49" s="11" t="str">
        <f aca="false">IF(AND(G49&lt;&gt;"",H49&lt;&gt;"",F49&lt;&gt;""),(H49-G49)*F49*100,"")</f>
        <v/>
      </c>
      <c r="J49" s="12" t="str">
        <f aca="false">IF(I49&lt;&gt;"",I49/1000,"")</f>
        <v/>
      </c>
      <c r="K49" s="10"/>
      <c r="L49" s="10"/>
      <c r="M49" s="13"/>
      <c r="N49" s="9" t="str">
        <f aca="false">IF(A49&lt;&gt;"",TEXT(A49,"MMMM"),"")</f>
        <v/>
      </c>
    </row>
    <row r="50" customFormat="false" ht="18" hidden="false" customHeight="true" outlineLevel="0" collapsed="false">
      <c r="A50" s="5"/>
      <c r="B50" s="5"/>
      <c r="C50" s="5"/>
      <c r="D50" s="5"/>
      <c r="E50" s="5"/>
      <c r="F50" s="5"/>
      <c r="G50" s="5"/>
      <c r="H50" s="5"/>
      <c r="I50" s="6" t="str">
        <f aca="false">IF(AND(G50&lt;&gt;"",H50&lt;&gt;"",F50&lt;&gt;""),(H50-G50)*F50*100,"")</f>
        <v/>
      </c>
      <c r="J50" s="7" t="str">
        <f aca="false">IF(I50&lt;&gt;"",I50/1000,"")</f>
        <v/>
      </c>
      <c r="K50" s="5"/>
      <c r="L50" s="5"/>
      <c r="M50" s="8"/>
      <c r="N50" s="9" t="str">
        <f aca="false">IF(A50&lt;&gt;"",TEXT(A50,"MMMM"),"")</f>
        <v/>
      </c>
    </row>
    <row r="51" customFormat="false" ht="18" hidden="false" customHeight="true" outlineLevel="0" collapsed="false">
      <c r="A51" s="10"/>
      <c r="B51" s="10"/>
      <c r="C51" s="10"/>
      <c r="D51" s="10"/>
      <c r="E51" s="10"/>
      <c r="F51" s="10"/>
      <c r="G51" s="10"/>
      <c r="H51" s="10"/>
      <c r="I51" s="11" t="str">
        <f aca="false">IF(AND(G51&lt;&gt;"",H51&lt;&gt;"",F51&lt;&gt;""),(H51-G51)*F51*100,"")</f>
        <v/>
      </c>
      <c r="J51" s="12" t="str">
        <f aca="false">IF(I51&lt;&gt;"",I51/1000,"")</f>
        <v/>
      </c>
      <c r="K51" s="10"/>
      <c r="L51" s="10"/>
      <c r="M51" s="13"/>
      <c r="N51" s="9" t="str">
        <f aca="false">IF(A51&lt;&gt;"",TEXT(A51,"MMMM"),"")</f>
        <v/>
      </c>
    </row>
    <row r="52" customFormat="false" ht="18" hidden="false" customHeight="true" outlineLevel="0" collapsed="false">
      <c r="A52" s="5"/>
      <c r="B52" s="5"/>
      <c r="C52" s="5"/>
      <c r="D52" s="5"/>
      <c r="E52" s="5"/>
      <c r="F52" s="5"/>
      <c r="G52" s="5"/>
      <c r="H52" s="5"/>
      <c r="I52" s="6" t="str">
        <f aca="false">IF(AND(G52&lt;&gt;"",H52&lt;&gt;"",F52&lt;&gt;""),(H52-G52)*F52*100,"")</f>
        <v/>
      </c>
      <c r="J52" s="7" t="str">
        <f aca="false">IF(I52&lt;&gt;"",I52/1000,"")</f>
        <v/>
      </c>
      <c r="K52" s="5"/>
      <c r="L52" s="5"/>
      <c r="M52" s="8"/>
      <c r="N52" s="9" t="str">
        <f aca="false">IF(A52&lt;&gt;"",TEXT(A52,"MMMM"),"")</f>
        <v/>
      </c>
    </row>
    <row r="53" customFormat="false" ht="18" hidden="false" customHeight="true" outlineLevel="0" collapsed="false">
      <c r="A53" s="10"/>
      <c r="B53" s="10"/>
      <c r="C53" s="10"/>
      <c r="D53" s="10"/>
      <c r="E53" s="10"/>
      <c r="F53" s="10"/>
      <c r="G53" s="10"/>
      <c r="H53" s="10"/>
      <c r="I53" s="11" t="str">
        <f aca="false">IF(AND(G53&lt;&gt;"",H53&lt;&gt;"",F53&lt;&gt;""),(H53-G53)*F53*100,"")</f>
        <v/>
      </c>
      <c r="J53" s="12" t="str">
        <f aca="false">IF(I53&lt;&gt;"",I53/1000,"")</f>
        <v/>
      </c>
      <c r="K53" s="10"/>
      <c r="L53" s="10"/>
      <c r="M53" s="13"/>
      <c r="N53" s="9" t="str">
        <f aca="false">IF(A53&lt;&gt;"",TEXT(A53,"MMMM"),"")</f>
        <v/>
      </c>
    </row>
    <row r="54" customFormat="false" ht="18" hidden="false" customHeight="true" outlineLevel="0" collapsed="false">
      <c r="A54" s="5"/>
      <c r="B54" s="5"/>
      <c r="C54" s="5"/>
      <c r="D54" s="5"/>
      <c r="E54" s="5"/>
      <c r="F54" s="5"/>
      <c r="G54" s="5"/>
      <c r="H54" s="5"/>
      <c r="I54" s="6" t="str">
        <f aca="false">IF(AND(G54&lt;&gt;"",H54&lt;&gt;"",F54&lt;&gt;""),(H54-G54)*F54*100,"")</f>
        <v/>
      </c>
      <c r="J54" s="7" t="str">
        <f aca="false">IF(I54&lt;&gt;"",I54/1000,"")</f>
        <v/>
      </c>
      <c r="K54" s="5"/>
      <c r="L54" s="5"/>
      <c r="M54" s="8"/>
      <c r="N54" s="9" t="str">
        <f aca="false">IF(A54&lt;&gt;"",TEXT(A54,"MMMM"),"")</f>
        <v/>
      </c>
    </row>
    <row r="55" customFormat="false" ht="18" hidden="false" customHeight="true" outlineLevel="0" collapsed="false">
      <c r="A55" s="10"/>
      <c r="B55" s="10"/>
      <c r="C55" s="10"/>
      <c r="D55" s="10"/>
      <c r="E55" s="10"/>
      <c r="F55" s="10"/>
      <c r="G55" s="10"/>
      <c r="H55" s="10"/>
      <c r="I55" s="11" t="str">
        <f aca="false">IF(AND(G55&lt;&gt;"",H55&lt;&gt;"",F55&lt;&gt;""),(H55-G55)*F55*100,"")</f>
        <v/>
      </c>
      <c r="J55" s="12" t="str">
        <f aca="false">IF(I55&lt;&gt;"",I55/1000,"")</f>
        <v/>
      </c>
      <c r="K55" s="10"/>
      <c r="L55" s="10"/>
      <c r="M55" s="13"/>
      <c r="N55" s="9" t="str">
        <f aca="false">IF(A55&lt;&gt;"",TEXT(A55,"MMMM"),"")</f>
        <v/>
      </c>
    </row>
    <row r="56" customFormat="false" ht="18" hidden="false" customHeight="true" outlineLevel="0" collapsed="false">
      <c r="A56" s="5"/>
      <c r="B56" s="5"/>
      <c r="C56" s="5"/>
      <c r="D56" s="5"/>
      <c r="E56" s="5"/>
      <c r="F56" s="5"/>
      <c r="G56" s="5"/>
      <c r="H56" s="5"/>
      <c r="I56" s="6" t="str">
        <f aca="false">IF(AND(G56&lt;&gt;"",H56&lt;&gt;"",F56&lt;&gt;""),(H56-G56)*F56*100,"")</f>
        <v/>
      </c>
      <c r="J56" s="7" t="str">
        <f aca="false">IF(I56&lt;&gt;"",I56/1000,"")</f>
        <v/>
      </c>
      <c r="K56" s="5"/>
      <c r="L56" s="5"/>
      <c r="M56" s="8"/>
      <c r="N56" s="9" t="str">
        <f aca="false">IF(A56&lt;&gt;"",TEXT(A56,"MMMM"),"")</f>
        <v/>
      </c>
    </row>
    <row r="57" customFormat="false" ht="18" hidden="false" customHeight="true" outlineLevel="0" collapsed="false">
      <c r="A57" s="10"/>
      <c r="B57" s="10"/>
      <c r="C57" s="10"/>
      <c r="D57" s="10"/>
      <c r="E57" s="10"/>
      <c r="F57" s="10"/>
      <c r="G57" s="10"/>
      <c r="H57" s="10"/>
      <c r="I57" s="11" t="str">
        <f aca="false">IF(AND(G57&lt;&gt;"",H57&lt;&gt;"",F57&lt;&gt;""),(H57-G57)*F57*100,"")</f>
        <v/>
      </c>
      <c r="J57" s="12" t="str">
        <f aca="false">IF(I57&lt;&gt;"",I57/1000,"")</f>
        <v/>
      </c>
      <c r="K57" s="10"/>
      <c r="L57" s="10"/>
      <c r="M57" s="13"/>
      <c r="N57" s="9" t="str">
        <f aca="false">IF(A57&lt;&gt;"",TEXT(A57,"MMMM"),"")</f>
        <v/>
      </c>
    </row>
    <row r="58" customFormat="false" ht="18" hidden="false" customHeight="true" outlineLevel="0" collapsed="false">
      <c r="A58" s="5"/>
      <c r="B58" s="5"/>
      <c r="C58" s="5"/>
      <c r="D58" s="5"/>
      <c r="E58" s="5"/>
      <c r="F58" s="5"/>
      <c r="G58" s="5"/>
      <c r="H58" s="5"/>
      <c r="I58" s="6" t="str">
        <f aca="false">IF(AND(G58&lt;&gt;"",H58&lt;&gt;"",F58&lt;&gt;""),(H58-G58)*F58*100,"")</f>
        <v/>
      </c>
      <c r="J58" s="7" t="str">
        <f aca="false">IF(I58&lt;&gt;"",I58/1000,"")</f>
        <v/>
      </c>
      <c r="K58" s="5"/>
      <c r="L58" s="5"/>
      <c r="M58" s="8"/>
      <c r="N58" s="9" t="str">
        <f aca="false">IF(A58&lt;&gt;"",TEXT(A58,"MMMM"),"")</f>
        <v/>
      </c>
    </row>
    <row r="59" customFormat="false" ht="18" hidden="false" customHeight="true" outlineLevel="0" collapsed="false">
      <c r="A59" s="10"/>
      <c r="B59" s="10"/>
      <c r="C59" s="10"/>
      <c r="D59" s="10"/>
      <c r="E59" s="10"/>
      <c r="F59" s="10"/>
      <c r="G59" s="10"/>
      <c r="H59" s="10"/>
      <c r="I59" s="11" t="str">
        <f aca="false">IF(AND(G59&lt;&gt;"",H59&lt;&gt;"",F59&lt;&gt;""),(H59-G59)*F59*100,"")</f>
        <v/>
      </c>
      <c r="J59" s="12" t="str">
        <f aca="false">IF(I59&lt;&gt;"",I59/1000,"")</f>
        <v/>
      </c>
      <c r="K59" s="10"/>
      <c r="L59" s="10"/>
      <c r="M59" s="13"/>
      <c r="N59" s="9" t="str">
        <f aca="false">IF(A59&lt;&gt;"",TEXT(A59,"MMMM"),"")</f>
        <v/>
      </c>
    </row>
    <row r="60" customFormat="false" ht="18" hidden="false" customHeight="true" outlineLevel="0" collapsed="false">
      <c r="A60" s="5"/>
      <c r="B60" s="5"/>
      <c r="C60" s="5"/>
      <c r="D60" s="5"/>
      <c r="E60" s="5"/>
      <c r="F60" s="5"/>
      <c r="G60" s="5"/>
      <c r="H60" s="5"/>
      <c r="I60" s="6" t="str">
        <f aca="false">IF(AND(G60&lt;&gt;"",H60&lt;&gt;"",F60&lt;&gt;""),(H60-G60)*F60*100,"")</f>
        <v/>
      </c>
      <c r="J60" s="7" t="str">
        <f aca="false">IF(I60&lt;&gt;"",I60/1000,"")</f>
        <v/>
      </c>
      <c r="K60" s="5"/>
      <c r="L60" s="5"/>
      <c r="M60" s="8"/>
      <c r="N60" s="9" t="str">
        <f aca="false">IF(A60&lt;&gt;"",TEXT(A60,"MMMM"),"")</f>
        <v/>
      </c>
    </row>
    <row r="61" customFormat="false" ht="18" hidden="false" customHeight="true" outlineLevel="0" collapsed="false">
      <c r="A61" s="10"/>
      <c r="B61" s="10"/>
      <c r="C61" s="10"/>
      <c r="D61" s="10"/>
      <c r="E61" s="10"/>
      <c r="F61" s="10"/>
      <c r="G61" s="10"/>
      <c r="H61" s="10"/>
      <c r="I61" s="11" t="str">
        <f aca="false">IF(AND(G61&lt;&gt;"",H61&lt;&gt;"",F61&lt;&gt;""),(H61-G61)*F61*100,"")</f>
        <v/>
      </c>
      <c r="J61" s="12" t="str">
        <f aca="false">IF(I61&lt;&gt;"",I61/1000,"")</f>
        <v/>
      </c>
      <c r="K61" s="10"/>
      <c r="L61" s="10"/>
      <c r="M61" s="13"/>
      <c r="N61" s="9" t="str">
        <f aca="false">IF(A61&lt;&gt;"",TEXT(A61,"MMMM"),"")</f>
        <v/>
      </c>
    </row>
    <row r="62" customFormat="false" ht="18" hidden="false" customHeight="true" outlineLevel="0" collapsed="false">
      <c r="A62" s="5"/>
      <c r="B62" s="5"/>
      <c r="C62" s="5"/>
      <c r="D62" s="5"/>
      <c r="E62" s="5"/>
      <c r="F62" s="5"/>
      <c r="G62" s="5"/>
      <c r="H62" s="5"/>
      <c r="I62" s="6" t="str">
        <f aca="false">IF(AND(G62&lt;&gt;"",H62&lt;&gt;"",F62&lt;&gt;""),(H62-G62)*F62*100,"")</f>
        <v/>
      </c>
      <c r="J62" s="7" t="str">
        <f aca="false">IF(I62&lt;&gt;"",I62/1000,"")</f>
        <v/>
      </c>
      <c r="K62" s="5"/>
      <c r="L62" s="5"/>
      <c r="M62" s="8"/>
      <c r="N62" s="9" t="str">
        <f aca="false">IF(A62&lt;&gt;"",TEXT(A62,"MMMM"),"")</f>
        <v/>
      </c>
    </row>
    <row r="63" customFormat="false" ht="18" hidden="false" customHeight="true" outlineLevel="0" collapsed="false">
      <c r="A63" s="10"/>
      <c r="B63" s="10"/>
      <c r="C63" s="10"/>
      <c r="D63" s="10"/>
      <c r="E63" s="10"/>
      <c r="F63" s="10"/>
      <c r="G63" s="10"/>
      <c r="H63" s="10"/>
      <c r="I63" s="11" t="str">
        <f aca="false">IF(AND(G63&lt;&gt;"",H63&lt;&gt;"",F63&lt;&gt;""),(H63-G63)*F63*100,"")</f>
        <v/>
      </c>
      <c r="J63" s="12" t="str">
        <f aca="false">IF(I63&lt;&gt;"",I63/1000,"")</f>
        <v/>
      </c>
      <c r="K63" s="10"/>
      <c r="L63" s="10"/>
      <c r="M63" s="13"/>
      <c r="N63" s="9" t="str">
        <f aca="false">IF(A63&lt;&gt;"",TEXT(A63,"MMMM"),"")</f>
        <v/>
      </c>
    </row>
    <row r="64" customFormat="false" ht="18" hidden="false" customHeight="true" outlineLevel="0" collapsed="false">
      <c r="A64" s="5"/>
      <c r="B64" s="5"/>
      <c r="C64" s="5"/>
      <c r="D64" s="5"/>
      <c r="E64" s="5"/>
      <c r="F64" s="5"/>
      <c r="G64" s="5"/>
      <c r="H64" s="5"/>
      <c r="I64" s="6" t="str">
        <f aca="false">IF(AND(G64&lt;&gt;"",H64&lt;&gt;"",F64&lt;&gt;""),(H64-G64)*F64*100,"")</f>
        <v/>
      </c>
      <c r="J64" s="7" t="str">
        <f aca="false">IF(I64&lt;&gt;"",I64/1000,"")</f>
        <v/>
      </c>
      <c r="K64" s="5"/>
      <c r="L64" s="5"/>
      <c r="M64" s="8"/>
      <c r="N64" s="9" t="str">
        <f aca="false">IF(A64&lt;&gt;"",TEXT(A64,"MMMM"),"")</f>
        <v/>
      </c>
    </row>
    <row r="65" customFormat="false" ht="18" hidden="false" customHeight="true" outlineLevel="0" collapsed="false">
      <c r="A65" s="10"/>
      <c r="B65" s="10"/>
      <c r="C65" s="10"/>
      <c r="D65" s="10"/>
      <c r="E65" s="10"/>
      <c r="F65" s="10"/>
      <c r="G65" s="10"/>
      <c r="H65" s="10"/>
      <c r="I65" s="11" t="str">
        <f aca="false">IF(AND(G65&lt;&gt;"",H65&lt;&gt;"",F65&lt;&gt;""),(H65-G65)*F65*100,"")</f>
        <v/>
      </c>
      <c r="J65" s="12" t="str">
        <f aca="false">IF(I65&lt;&gt;"",I65/1000,"")</f>
        <v/>
      </c>
      <c r="K65" s="10"/>
      <c r="L65" s="10"/>
      <c r="M65" s="13"/>
      <c r="N65" s="9" t="str">
        <f aca="false">IF(A65&lt;&gt;"",TEXT(A65,"MMMM"),"")</f>
        <v/>
      </c>
    </row>
    <row r="66" customFormat="false" ht="18" hidden="false" customHeight="true" outlineLevel="0" collapsed="false">
      <c r="A66" s="5"/>
      <c r="B66" s="5"/>
      <c r="C66" s="5"/>
      <c r="D66" s="5"/>
      <c r="E66" s="5"/>
      <c r="F66" s="5"/>
      <c r="G66" s="5"/>
      <c r="H66" s="5"/>
      <c r="I66" s="6" t="str">
        <f aca="false">IF(AND(G66&lt;&gt;"",H66&lt;&gt;"",F66&lt;&gt;""),(H66-G66)*F66*100,"")</f>
        <v/>
      </c>
      <c r="J66" s="7" t="str">
        <f aca="false">IF(I66&lt;&gt;"",I66/1000,"")</f>
        <v/>
      </c>
      <c r="K66" s="5"/>
      <c r="L66" s="5"/>
      <c r="M66" s="8"/>
      <c r="N66" s="9" t="str">
        <f aca="false">IF(A66&lt;&gt;"",TEXT(A66,"MMMM"),"")</f>
        <v/>
      </c>
    </row>
    <row r="67" customFormat="false" ht="18" hidden="false" customHeight="true" outlineLevel="0" collapsed="false">
      <c r="A67" s="10"/>
      <c r="B67" s="10"/>
      <c r="C67" s="10"/>
      <c r="D67" s="10"/>
      <c r="E67" s="10"/>
      <c r="F67" s="10"/>
      <c r="G67" s="10"/>
      <c r="H67" s="10"/>
      <c r="I67" s="11" t="str">
        <f aca="false">IF(AND(G67&lt;&gt;"",H67&lt;&gt;"",F67&lt;&gt;""),(H67-G67)*F67*100,"")</f>
        <v/>
      </c>
      <c r="J67" s="12" t="str">
        <f aca="false">IF(I67&lt;&gt;"",I67/1000,"")</f>
        <v/>
      </c>
      <c r="K67" s="10"/>
      <c r="L67" s="10"/>
      <c r="M67" s="13"/>
      <c r="N67" s="9" t="str">
        <f aca="false">IF(A67&lt;&gt;"",TEXT(A67,"MMMM"),"")</f>
        <v/>
      </c>
    </row>
    <row r="68" customFormat="false" ht="18" hidden="false" customHeight="true" outlineLevel="0" collapsed="false">
      <c r="A68" s="5"/>
      <c r="B68" s="5"/>
      <c r="C68" s="5"/>
      <c r="D68" s="5"/>
      <c r="E68" s="5"/>
      <c r="F68" s="5"/>
      <c r="G68" s="5"/>
      <c r="H68" s="5"/>
      <c r="I68" s="6" t="str">
        <f aca="false">IF(AND(G68&lt;&gt;"",H68&lt;&gt;"",F68&lt;&gt;""),(H68-G68)*F68*100,"")</f>
        <v/>
      </c>
      <c r="J68" s="7" t="str">
        <f aca="false">IF(I68&lt;&gt;"",I68/1000,"")</f>
        <v/>
      </c>
      <c r="K68" s="5"/>
      <c r="L68" s="5"/>
      <c r="M68" s="8"/>
      <c r="N68" s="9" t="str">
        <f aca="false">IF(A68&lt;&gt;"",TEXT(A68,"MMMM"),"")</f>
        <v/>
      </c>
    </row>
    <row r="69" customFormat="false" ht="18" hidden="false" customHeight="true" outlineLevel="0" collapsed="false">
      <c r="A69" s="10"/>
      <c r="B69" s="10"/>
      <c r="C69" s="10"/>
      <c r="D69" s="10"/>
      <c r="E69" s="10"/>
      <c r="F69" s="10"/>
      <c r="G69" s="10"/>
      <c r="H69" s="10"/>
      <c r="I69" s="11" t="str">
        <f aca="false">IF(AND(G69&lt;&gt;"",H69&lt;&gt;"",F69&lt;&gt;""),(H69-G69)*F69*100,"")</f>
        <v/>
      </c>
      <c r="J69" s="12" t="str">
        <f aca="false">IF(I69&lt;&gt;"",I69/1000,"")</f>
        <v/>
      </c>
      <c r="K69" s="10"/>
      <c r="L69" s="10"/>
      <c r="M69" s="13"/>
      <c r="N69" s="9" t="str">
        <f aca="false">IF(A69&lt;&gt;"",TEXT(A69,"MMMM"),"")</f>
        <v/>
      </c>
    </row>
    <row r="70" customFormat="false" ht="18" hidden="false" customHeight="true" outlineLevel="0" collapsed="false">
      <c r="A70" s="5"/>
      <c r="B70" s="5"/>
      <c r="C70" s="5"/>
      <c r="D70" s="5"/>
      <c r="E70" s="5"/>
      <c r="F70" s="5"/>
      <c r="G70" s="5"/>
      <c r="H70" s="5"/>
      <c r="I70" s="6" t="str">
        <f aca="false">IF(AND(G70&lt;&gt;"",H70&lt;&gt;"",F70&lt;&gt;""),(H70-G70)*F70*100,"")</f>
        <v/>
      </c>
      <c r="J70" s="7" t="str">
        <f aca="false">IF(I70&lt;&gt;"",I70/1000,"")</f>
        <v/>
      </c>
      <c r="K70" s="5"/>
      <c r="L70" s="5"/>
      <c r="M70" s="8"/>
      <c r="N70" s="9" t="str">
        <f aca="false">IF(A70&lt;&gt;"",TEXT(A70,"MMMM"),"")</f>
        <v/>
      </c>
    </row>
    <row r="71" customFormat="false" ht="18" hidden="false" customHeight="true" outlineLevel="0" collapsed="false">
      <c r="A71" s="10"/>
      <c r="B71" s="10"/>
      <c r="C71" s="10"/>
      <c r="D71" s="10"/>
      <c r="E71" s="10"/>
      <c r="F71" s="10"/>
      <c r="G71" s="10"/>
      <c r="H71" s="10"/>
      <c r="I71" s="11" t="str">
        <f aca="false">IF(AND(G71&lt;&gt;"",H71&lt;&gt;"",F71&lt;&gt;""),(H71-G71)*F71*100,"")</f>
        <v/>
      </c>
      <c r="J71" s="12" t="str">
        <f aca="false">IF(I71&lt;&gt;"",I71/1000,"")</f>
        <v/>
      </c>
      <c r="K71" s="10"/>
      <c r="L71" s="10"/>
      <c r="M71" s="13"/>
      <c r="N71" s="9" t="str">
        <f aca="false">IF(A71&lt;&gt;"",TEXT(A71,"MMMM"),"")</f>
        <v/>
      </c>
    </row>
    <row r="72" customFormat="false" ht="18" hidden="false" customHeight="true" outlineLevel="0" collapsed="false">
      <c r="A72" s="5"/>
      <c r="B72" s="5"/>
      <c r="C72" s="5"/>
      <c r="D72" s="5"/>
      <c r="E72" s="5"/>
      <c r="F72" s="5"/>
      <c r="G72" s="5"/>
      <c r="H72" s="5"/>
      <c r="I72" s="6" t="str">
        <f aca="false">IF(AND(G72&lt;&gt;"",H72&lt;&gt;"",F72&lt;&gt;""),(H72-G72)*F72*100,"")</f>
        <v/>
      </c>
      <c r="J72" s="7" t="str">
        <f aca="false">IF(I72&lt;&gt;"",I72/1000,"")</f>
        <v/>
      </c>
      <c r="K72" s="5"/>
      <c r="L72" s="5"/>
      <c r="M72" s="8"/>
      <c r="N72" s="9" t="str">
        <f aca="false">IF(A72&lt;&gt;"",TEXT(A72,"MMMM"),"")</f>
        <v/>
      </c>
    </row>
    <row r="73" customFormat="false" ht="18" hidden="false" customHeight="true" outlineLevel="0" collapsed="false">
      <c r="A73" s="10"/>
      <c r="B73" s="10"/>
      <c r="C73" s="10"/>
      <c r="D73" s="10"/>
      <c r="E73" s="10"/>
      <c r="F73" s="10"/>
      <c r="G73" s="10"/>
      <c r="H73" s="10"/>
      <c r="I73" s="11" t="str">
        <f aca="false">IF(AND(G73&lt;&gt;"",H73&lt;&gt;"",F73&lt;&gt;""),(H73-G73)*F73*100,"")</f>
        <v/>
      </c>
      <c r="J73" s="12" t="str">
        <f aca="false">IF(I73&lt;&gt;"",I73/1000,"")</f>
        <v/>
      </c>
      <c r="K73" s="10"/>
      <c r="L73" s="10"/>
      <c r="M73" s="13"/>
      <c r="N73" s="9" t="str">
        <f aca="false">IF(A73&lt;&gt;"",TEXT(A73,"MMMM"),"")</f>
        <v/>
      </c>
    </row>
    <row r="74" customFormat="false" ht="18" hidden="false" customHeight="true" outlineLevel="0" collapsed="false">
      <c r="A74" s="5"/>
      <c r="B74" s="5"/>
      <c r="C74" s="5"/>
      <c r="D74" s="5"/>
      <c r="E74" s="5"/>
      <c r="F74" s="5"/>
      <c r="G74" s="5"/>
      <c r="H74" s="5"/>
      <c r="I74" s="6" t="str">
        <f aca="false">IF(AND(G74&lt;&gt;"",H74&lt;&gt;"",F74&lt;&gt;""),(H74-G74)*F74*100,"")</f>
        <v/>
      </c>
      <c r="J74" s="7" t="str">
        <f aca="false">IF(I74&lt;&gt;"",I74/1000,"")</f>
        <v/>
      </c>
      <c r="K74" s="5"/>
      <c r="L74" s="5"/>
      <c r="M74" s="8"/>
      <c r="N74" s="9" t="str">
        <f aca="false">IF(A74&lt;&gt;"",TEXT(A74,"MMMM"),"")</f>
        <v/>
      </c>
    </row>
    <row r="75" customFormat="false" ht="18" hidden="false" customHeight="true" outlineLevel="0" collapsed="false">
      <c r="A75" s="10"/>
      <c r="B75" s="10"/>
      <c r="C75" s="10"/>
      <c r="D75" s="10"/>
      <c r="E75" s="10"/>
      <c r="F75" s="10"/>
      <c r="G75" s="10"/>
      <c r="H75" s="10"/>
      <c r="I75" s="11" t="str">
        <f aca="false">IF(AND(G75&lt;&gt;"",H75&lt;&gt;"",F75&lt;&gt;""),(H75-G75)*F75*100,"")</f>
        <v/>
      </c>
      <c r="J75" s="12" t="str">
        <f aca="false">IF(I75&lt;&gt;"",I75/1000,"")</f>
        <v/>
      </c>
      <c r="K75" s="10"/>
      <c r="L75" s="10"/>
      <c r="M75" s="13"/>
      <c r="N75" s="9" t="str">
        <f aca="false">IF(A75&lt;&gt;"",TEXT(A75,"MMMM"),"")</f>
        <v/>
      </c>
    </row>
    <row r="76" customFormat="false" ht="18" hidden="false" customHeight="true" outlineLevel="0" collapsed="false">
      <c r="A76" s="5"/>
      <c r="B76" s="5"/>
      <c r="C76" s="5"/>
      <c r="D76" s="5"/>
      <c r="E76" s="5"/>
      <c r="F76" s="5"/>
      <c r="G76" s="5"/>
      <c r="H76" s="5"/>
      <c r="I76" s="6" t="str">
        <f aca="false">IF(AND(G76&lt;&gt;"",H76&lt;&gt;"",F76&lt;&gt;""),(H76-G76)*F76*100,"")</f>
        <v/>
      </c>
      <c r="J76" s="7" t="str">
        <f aca="false">IF(I76&lt;&gt;"",I76/1000,"")</f>
        <v/>
      </c>
      <c r="K76" s="5"/>
      <c r="L76" s="5"/>
      <c r="M76" s="8"/>
      <c r="N76" s="9" t="str">
        <f aca="false">IF(A76&lt;&gt;"",TEXT(A76,"MMMM"),"")</f>
        <v/>
      </c>
    </row>
    <row r="77" customFormat="false" ht="18" hidden="false" customHeight="true" outlineLevel="0" collapsed="false">
      <c r="A77" s="10"/>
      <c r="B77" s="10"/>
      <c r="C77" s="10"/>
      <c r="D77" s="10"/>
      <c r="E77" s="10"/>
      <c r="F77" s="10"/>
      <c r="G77" s="10"/>
      <c r="H77" s="10"/>
      <c r="I77" s="11" t="str">
        <f aca="false">IF(AND(G77&lt;&gt;"",H77&lt;&gt;"",F77&lt;&gt;""),(H77-G77)*F77*100,"")</f>
        <v/>
      </c>
      <c r="J77" s="12" t="str">
        <f aca="false">IF(I77&lt;&gt;"",I77/1000,"")</f>
        <v/>
      </c>
      <c r="K77" s="10"/>
      <c r="L77" s="10"/>
      <c r="M77" s="13"/>
      <c r="N77" s="9" t="str">
        <f aca="false">IF(A77&lt;&gt;"",TEXT(A77,"MMMM"),"")</f>
        <v/>
      </c>
    </row>
    <row r="78" customFormat="false" ht="18" hidden="false" customHeight="true" outlineLevel="0" collapsed="false">
      <c r="A78" s="5"/>
      <c r="B78" s="5"/>
      <c r="C78" s="5"/>
      <c r="D78" s="5"/>
      <c r="E78" s="5"/>
      <c r="F78" s="5"/>
      <c r="G78" s="5"/>
      <c r="H78" s="5"/>
      <c r="I78" s="6" t="str">
        <f aca="false">IF(AND(G78&lt;&gt;"",H78&lt;&gt;"",F78&lt;&gt;""),(H78-G78)*F78*100,"")</f>
        <v/>
      </c>
      <c r="J78" s="7" t="str">
        <f aca="false">IF(I78&lt;&gt;"",I78/1000,"")</f>
        <v/>
      </c>
      <c r="K78" s="5"/>
      <c r="L78" s="5"/>
      <c r="M78" s="8"/>
      <c r="N78" s="9" t="str">
        <f aca="false">IF(A78&lt;&gt;"",TEXT(A78,"MMMM"),"")</f>
        <v/>
      </c>
    </row>
    <row r="79" customFormat="false" ht="18" hidden="false" customHeight="true" outlineLevel="0" collapsed="false">
      <c r="A79" s="10"/>
      <c r="B79" s="10"/>
      <c r="C79" s="10"/>
      <c r="D79" s="10"/>
      <c r="E79" s="10"/>
      <c r="F79" s="10"/>
      <c r="G79" s="10"/>
      <c r="H79" s="10"/>
      <c r="I79" s="11" t="str">
        <f aca="false">IF(AND(G79&lt;&gt;"",H79&lt;&gt;"",F79&lt;&gt;""),(H79-G79)*F79*100,"")</f>
        <v/>
      </c>
      <c r="J79" s="12" t="str">
        <f aca="false">IF(I79&lt;&gt;"",I79/1000,"")</f>
        <v/>
      </c>
      <c r="K79" s="10"/>
      <c r="L79" s="10"/>
      <c r="M79" s="13"/>
      <c r="N79" s="9" t="str">
        <f aca="false">IF(A79&lt;&gt;"",TEXT(A79,"MMMM"),"")</f>
        <v/>
      </c>
    </row>
    <row r="80" customFormat="false" ht="18" hidden="false" customHeight="true" outlineLevel="0" collapsed="false">
      <c r="A80" s="5"/>
      <c r="B80" s="5"/>
      <c r="C80" s="5"/>
      <c r="D80" s="5"/>
      <c r="E80" s="5"/>
      <c r="F80" s="5"/>
      <c r="G80" s="5"/>
      <c r="H80" s="5"/>
      <c r="I80" s="6" t="str">
        <f aca="false">IF(AND(G80&lt;&gt;"",H80&lt;&gt;"",F80&lt;&gt;""),(H80-G80)*F80*100,"")</f>
        <v/>
      </c>
      <c r="J80" s="7" t="str">
        <f aca="false">IF(I80&lt;&gt;"",I80/1000,"")</f>
        <v/>
      </c>
      <c r="K80" s="5"/>
      <c r="L80" s="5"/>
      <c r="M80" s="8"/>
      <c r="N80" s="9" t="str">
        <f aca="false">IF(A80&lt;&gt;"",TEXT(A80,"MMMM"),"")</f>
        <v/>
      </c>
    </row>
    <row r="81" customFormat="false" ht="18" hidden="false" customHeight="true" outlineLevel="0" collapsed="false">
      <c r="A81" s="10"/>
      <c r="B81" s="10"/>
      <c r="C81" s="10"/>
      <c r="D81" s="10"/>
      <c r="E81" s="10"/>
      <c r="F81" s="10"/>
      <c r="G81" s="10"/>
      <c r="H81" s="10"/>
      <c r="I81" s="11" t="str">
        <f aca="false">IF(AND(G81&lt;&gt;"",H81&lt;&gt;"",F81&lt;&gt;""),(H81-G81)*F81*100,"")</f>
        <v/>
      </c>
      <c r="J81" s="12" t="str">
        <f aca="false">IF(I81&lt;&gt;"",I81/1000,"")</f>
        <v/>
      </c>
      <c r="K81" s="10"/>
      <c r="L81" s="10"/>
      <c r="M81" s="13"/>
      <c r="N81" s="9" t="str">
        <f aca="false">IF(A81&lt;&gt;"",TEXT(A81,"MMMM"),"")</f>
        <v/>
      </c>
    </row>
    <row r="82" customFormat="false" ht="18" hidden="false" customHeight="true" outlineLevel="0" collapsed="false">
      <c r="A82" s="5"/>
      <c r="B82" s="5"/>
      <c r="C82" s="5"/>
      <c r="D82" s="5"/>
      <c r="E82" s="5"/>
      <c r="F82" s="5"/>
      <c r="G82" s="5"/>
      <c r="H82" s="5"/>
      <c r="I82" s="6" t="str">
        <f aca="false">IF(AND(G82&lt;&gt;"",H82&lt;&gt;"",F82&lt;&gt;""),(H82-G82)*F82*100,"")</f>
        <v/>
      </c>
      <c r="J82" s="7" t="str">
        <f aca="false">IF(I82&lt;&gt;"",I82/1000,"")</f>
        <v/>
      </c>
      <c r="K82" s="5"/>
      <c r="L82" s="5"/>
      <c r="M82" s="8"/>
      <c r="N82" s="9" t="str">
        <f aca="false">IF(A82&lt;&gt;"",TEXT(A82,"MMMM"),"")</f>
        <v/>
      </c>
    </row>
    <row r="83" customFormat="false" ht="18" hidden="false" customHeight="true" outlineLevel="0" collapsed="false">
      <c r="A83" s="10"/>
      <c r="B83" s="10"/>
      <c r="C83" s="10"/>
      <c r="D83" s="10"/>
      <c r="E83" s="10"/>
      <c r="F83" s="10"/>
      <c r="G83" s="10"/>
      <c r="H83" s="10"/>
      <c r="I83" s="11" t="str">
        <f aca="false">IF(AND(G83&lt;&gt;"",H83&lt;&gt;"",F83&lt;&gt;""),(H83-G83)*F83*100,"")</f>
        <v/>
      </c>
      <c r="J83" s="12" t="str">
        <f aca="false">IF(I83&lt;&gt;"",I83/1000,"")</f>
        <v/>
      </c>
      <c r="K83" s="10"/>
      <c r="L83" s="10"/>
      <c r="M83" s="13"/>
      <c r="N83" s="9" t="str">
        <f aca="false">IF(A83&lt;&gt;"",TEXT(A83,"MMMM"),"")</f>
        <v/>
      </c>
    </row>
    <row r="84" customFormat="false" ht="18" hidden="false" customHeight="true" outlineLevel="0" collapsed="false">
      <c r="A84" s="5"/>
      <c r="B84" s="5"/>
      <c r="C84" s="5"/>
      <c r="D84" s="5"/>
      <c r="E84" s="5"/>
      <c r="F84" s="5"/>
      <c r="G84" s="5"/>
      <c r="H84" s="5"/>
      <c r="I84" s="6" t="str">
        <f aca="false">IF(AND(G84&lt;&gt;"",H84&lt;&gt;"",F84&lt;&gt;""),(H84-G84)*F84*100,"")</f>
        <v/>
      </c>
      <c r="J84" s="7" t="str">
        <f aca="false">IF(I84&lt;&gt;"",I84/1000,"")</f>
        <v/>
      </c>
      <c r="K84" s="5"/>
      <c r="L84" s="5"/>
      <c r="M84" s="8"/>
      <c r="N84" s="9" t="str">
        <f aca="false">IF(A84&lt;&gt;"",TEXT(A84,"MMMM"),"")</f>
        <v/>
      </c>
    </row>
    <row r="85" customFormat="false" ht="18" hidden="false" customHeight="true" outlineLevel="0" collapsed="false">
      <c r="A85" s="10"/>
      <c r="B85" s="10"/>
      <c r="C85" s="10"/>
      <c r="D85" s="10"/>
      <c r="E85" s="10"/>
      <c r="F85" s="10"/>
      <c r="G85" s="10"/>
      <c r="H85" s="10"/>
      <c r="I85" s="11" t="str">
        <f aca="false">IF(AND(G85&lt;&gt;"",H85&lt;&gt;"",F85&lt;&gt;""),(H85-G85)*F85*100,"")</f>
        <v/>
      </c>
      <c r="J85" s="12" t="str">
        <f aca="false">IF(I85&lt;&gt;"",I85/1000,"")</f>
        <v/>
      </c>
      <c r="K85" s="10"/>
      <c r="L85" s="10"/>
      <c r="M85" s="13"/>
      <c r="N85" s="9" t="str">
        <f aca="false">IF(A85&lt;&gt;"",TEXT(A85,"MMMM"),"")</f>
        <v/>
      </c>
    </row>
    <row r="86" customFormat="false" ht="18" hidden="false" customHeight="true" outlineLevel="0" collapsed="false">
      <c r="A86" s="5"/>
      <c r="B86" s="5"/>
      <c r="C86" s="5"/>
      <c r="D86" s="5"/>
      <c r="E86" s="5"/>
      <c r="F86" s="5"/>
      <c r="G86" s="5"/>
      <c r="H86" s="5"/>
      <c r="I86" s="6" t="str">
        <f aca="false">IF(AND(G86&lt;&gt;"",H86&lt;&gt;"",F86&lt;&gt;""),(H86-G86)*F86*100,"")</f>
        <v/>
      </c>
      <c r="J86" s="7" t="str">
        <f aca="false">IF(I86&lt;&gt;"",I86/1000,"")</f>
        <v/>
      </c>
      <c r="K86" s="5"/>
      <c r="L86" s="5"/>
      <c r="M86" s="8"/>
      <c r="N86" s="9" t="str">
        <f aca="false">IF(A86&lt;&gt;"",TEXT(A86,"MMMM"),"")</f>
        <v/>
      </c>
    </row>
    <row r="87" customFormat="false" ht="18" hidden="false" customHeight="true" outlineLevel="0" collapsed="false">
      <c r="A87" s="10"/>
      <c r="B87" s="10"/>
      <c r="C87" s="10"/>
      <c r="D87" s="10"/>
      <c r="E87" s="10"/>
      <c r="F87" s="10"/>
      <c r="G87" s="10"/>
      <c r="H87" s="10"/>
      <c r="I87" s="11" t="str">
        <f aca="false">IF(AND(G87&lt;&gt;"",H87&lt;&gt;"",F87&lt;&gt;""),(H87-G87)*F87*100,"")</f>
        <v/>
      </c>
      <c r="J87" s="12" t="str">
        <f aca="false">IF(I87&lt;&gt;"",I87/1000,"")</f>
        <v/>
      </c>
      <c r="K87" s="10"/>
      <c r="L87" s="10"/>
      <c r="M87" s="13"/>
      <c r="N87" s="9" t="str">
        <f aca="false">IF(A87&lt;&gt;"",TEXT(A87,"MMMM"),"")</f>
        <v/>
      </c>
    </row>
    <row r="88" customFormat="false" ht="18" hidden="false" customHeight="true" outlineLevel="0" collapsed="false">
      <c r="A88" s="5"/>
      <c r="B88" s="5"/>
      <c r="C88" s="5"/>
      <c r="D88" s="5"/>
      <c r="E88" s="5"/>
      <c r="F88" s="5"/>
      <c r="G88" s="5"/>
      <c r="H88" s="5"/>
      <c r="I88" s="6" t="str">
        <f aca="false">IF(AND(G88&lt;&gt;"",H88&lt;&gt;"",F88&lt;&gt;""),(H88-G88)*F88*100,"")</f>
        <v/>
      </c>
      <c r="J88" s="7" t="str">
        <f aca="false">IF(I88&lt;&gt;"",I88/1000,"")</f>
        <v/>
      </c>
      <c r="K88" s="5"/>
      <c r="L88" s="5"/>
      <c r="M88" s="8"/>
      <c r="N88" s="9" t="str">
        <f aca="false">IF(A88&lt;&gt;"",TEXT(A88,"MMMM"),"")</f>
        <v/>
      </c>
    </row>
    <row r="89" customFormat="false" ht="18" hidden="false" customHeight="true" outlineLevel="0" collapsed="false">
      <c r="A89" s="10"/>
      <c r="B89" s="10"/>
      <c r="C89" s="10"/>
      <c r="D89" s="10"/>
      <c r="E89" s="10"/>
      <c r="F89" s="10"/>
      <c r="G89" s="10"/>
      <c r="H89" s="10"/>
      <c r="I89" s="11" t="str">
        <f aca="false">IF(AND(G89&lt;&gt;"",H89&lt;&gt;"",F89&lt;&gt;""),(H89-G89)*F89*100,"")</f>
        <v/>
      </c>
      <c r="J89" s="12" t="str">
        <f aca="false">IF(I89&lt;&gt;"",I89/1000,"")</f>
        <v/>
      </c>
      <c r="K89" s="10"/>
      <c r="L89" s="10"/>
      <c r="M89" s="13"/>
      <c r="N89" s="9" t="str">
        <f aca="false">IF(A89&lt;&gt;"",TEXT(A89,"MMMM"),"")</f>
        <v/>
      </c>
    </row>
    <row r="90" customFormat="false" ht="18" hidden="false" customHeight="true" outlineLevel="0" collapsed="false">
      <c r="A90" s="5"/>
      <c r="B90" s="5"/>
      <c r="C90" s="5"/>
      <c r="D90" s="5"/>
      <c r="E90" s="5"/>
      <c r="F90" s="5"/>
      <c r="G90" s="5"/>
      <c r="H90" s="5"/>
      <c r="I90" s="6" t="str">
        <f aca="false">IF(AND(G90&lt;&gt;"",H90&lt;&gt;"",F90&lt;&gt;""),(H90-G90)*F90*100,"")</f>
        <v/>
      </c>
      <c r="J90" s="7" t="str">
        <f aca="false">IF(I90&lt;&gt;"",I90/1000,"")</f>
        <v/>
      </c>
      <c r="K90" s="5"/>
      <c r="L90" s="5"/>
      <c r="M90" s="8"/>
      <c r="N90" s="9" t="str">
        <f aca="false">IF(A90&lt;&gt;"",TEXT(A90,"MMMM"),"")</f>
        <v/>
      </c>
    </row>
    <row r="91" customFormat="false" ht="18" hidden="false" customHeight="true" outlineLevel="0" collapsed="false">
      <c r="A91" s="10"/>
      <c r="B91" s="10"/>
      <c r="C91" s="10"/>
      <c r="D91" s="10"/>
      <c r="E91" s="10"/>
      <c r="F91" s="10"/>
      <c r="G91" s="10"/>
      <c r="H91" s="10"/>
      <c r="I91" s="11" t="str">
        <f aca="false">IF(AND(G91&lt;&gt;"",H91&lt;&gt;"",F91&lt;&gt;""),(H91-G91)*F91*100,"")</f>
        <v/>
      </c>
      <c r="J91" s="12" t="str">
        <f aca="false">IF(I91&lt;&gt;"",I91/1000,"")</f>
        <v/>
      </c>
      <c r="K91" s="10"/>
      <c r="L91" s="10"/>
      <c r="M91" s="13"/>
      <c r="N91" s="9" t="str">
        <f aca="false">IF(A91&lt;&gt;"",TEXT(A91,"MMMM"),"")</f>
        <v/>
      </c>
    </row>
    <row r="92" customFormat="false" ht="18" hidden="false" customHeight="true" outlineLevel="0" collapsed="false">
      <c r="A92" s="5"/>
      <c r="B92" s="5"/>
      <c r="C92" s="5"/>
      <c r="D92" s="5"/>
      <c r="E92" s="5"/>
      <c r="F92" s="5"/>
      <c r="G92" s="5"/>
      <c r="H92" s="5"/>
      <c r="I92" s="6" t="str">
        <f aca="false">IF(AND(G92&lt;&gt;"",H92&lt;&gt;"",F92&lt;&gt;""),(H92-G92)*F92*100,"")</f>
        <v/>
      </c>
      <c r="J92" s="7" t="str">
        <f aca="false">IF(I92&lt;&gt;"",I92/1000,"")</f>
        <v/>
      </c>
      <c r="K92" s="5"/>
      <c r="L92" s="5"/>
      <c r="M92" s="8"/>
      <c r="N92" s="9" t="str">
        <f aca="false">IF(A92&lt;&gt;"",TEXT(A92,"MMMM"),"")</f>
        <v/>
      </c>
    </row>
    <row r="93" customFormat="false" ht="18" hidden="false" customHeight="true" outlineLevel="0" collapsed="false">
      <c r="A93" s="10"/>
      <c r="B93" s="10"/>
      <c r="C93" s="10"/>
      <c r="D93" s="10"/>
      <c r="E93" s="10"/>
      <c r="F93" s="10"/>
      <c r="G93" s="10"/>
      <c r="H93" s="10"/>
      <c r="I93" s="11" t="str">
        <f aca="false">IF(AND(G93&lt;&gt;"",H93&lt;&gt;"",F93&lt;&gt;""),(H93-G93)*F93*100,"")</f>
        <v/>
      </c>
      <c r="J93" s="12" t="str">
        <f aca="false">IF(I93&lt;&gt;"",I93/1000,"")</f>
        <v/>
      </c>
      <c r="K93" s="10"/>
      <c r="L93" s="10"/>
      <c r="M93" s="13"/>
      <c r="N93" s="9" t="str">
        <f aca="false">IF(A93&lt;&gt;"",TEXT(A93,"MMMM"),"")</f>
        <v/>
      </c>
    </row>
    <row r="94" customFormat="false" ht="18" hidden="false" customHeight="true" outlineLevel="0" collapsed="false">
      <c r="A94" s="5"/>
      <c r="B94" s="5"/>
      <c r="C94" s="5"/>
      <c r="D94" s="5"/>
      <c r="E94" s="5"/>
      <c r="F94" s="5"/>
      <c r="G94" s="5"/>
      <c r="H94" s="5"/>
      <c r="I94" s="6" t="str">
        <f aca="false">IF(AND(G94&lt;&gt;"",H94&lt;&gt;"",F94&lt;&gt;""),(H94-G94)*F94*100,"")</f>
        <v/>
      </c>
      <c r="J94" s="7" t="str">
        <f aca="false">IF(I94&lt;&gt;"",I94/1000,"")</f>
        <v/>
      </c>
      <c r="K94" s="5"/>
      <c r="L94" s="5"/>
      <c r="M94" s="8"/>
      <c r="N94" s="9" t="str">
        <f aca="false">IF(A94&lt;&gt;"",TEXT(A94,"MMMM"),"")</f>
        <v/>
      </c>
    </row>
    <row r="95" customFormat="false" ht="18" hidden="false" customHeight="true" outlineLevel="0" collapsed="false">
      <c r="A95" s="10"/>
      <c r="B95" s="10"/>
      <c r="C95" s="10"/>
      <c r="D95" s="10"/>
      <c r="E95" s="10"/>
      <c r="F95" s="10"/>
      <c r="G95" s="10"/>
      <c r="H95" s="10"/>
      <c r="I95" s="11" t="str">
        <f aca="false">IF(AND(G95&lt;&gt;"",H95&lt;&gt;"",F95&lt;&gt;""),(H95-G95)*F95*100,"")</f>
        <v/>
      </c>
      <c r="J95" s="12" t="str">
        <f aca="false">IF(I95&lt;&gt;"",I95/1000,"")</f>
        <v/>
      </c>
      <c r="K95" s="10"/>
      <c r="L95" s="10"/>
      <c r="M95" s="13"/>
      <c r="N95" s="9" t="str">
        <f aca="false">IF(A95&lt;&gt;"",TEXT(A95,"MMMM"),"")</f>
        <v/>
      </c>
    </row>
    <row r="96" customFormat="false" ht="18" hidden="false" customHeight="true" outlineLevel="0" collapsed="false">
      <c r="A96" s="5"/>
      <c r="B96" s="5"/>
      <c r="C96" s="5"/>
      <c r="D96" s="5"/>
      <c r="E96" s="5"/>
      <c r="F96" s="5"/>
      <c r="G96" s="5"/>
      <c r="H96" s="5"/>
      <c r="I96" s="6" t="str">
        <f aca="false">IF(AND(G96&lt;&gt;"",H96&lt;&gt;"",F96&lt;&gt;""),(H96-G96)*F96*100,"")</f>
        <v/>
      </c>
      <c r="J96" s="7" t="str">
        <f aca="false">IF(I96&lt;&gt;"",I96/1000,"")</f>
        <v/>
      </c>
      <c r="K96" s="5"/>
      <c r="L96" s="5"/>
      <c r="M96" s="8"/>
      <c r="N96" s="9" t="str">
        <f aca="false">IF(A96&lt;&gt;"",TEXT(A96,"MMMM"),"")</f>
        <v/>
      </c>
    </row>
    <row r="97" customFormat="false" ht="18" hidden="false" customHeight="true" outlineLevel="0" collapsed="false">
      <c r="A97" s="10"/>
      <c r="B97" s="10"/>
      <c r="C97" s="10"/>
      <c r="D97" s="10"/>
      <c r="E97" s="10"/>
      <c r="F97" s="10"/>
      <c r="G97" s="10"/>
      <c r="H97" s="10"/>
      <c r="I97" s="11" t="str">
        <f aca="false">IF(AND(G97&lt;&gt;"",H97&lt;&gt;"",F97&lt;&gt;""),(H97-G97)*F97*100,"")</f>
        <v/>
      </c>
      <c r="J97" s="12" t="str">
        <f aca="false">IF(I97&lt;&gt;"",I97/1000,"")</f>
        <v/>
      </c>
      <c r="K97" s="10"/>
      <c r="L97" s="10"/>
      <c r="M97" s="13"/>
      <c r="N97" s="9" t="str">
        <f aca="false">IF(A97&lt;&gt;"",TEXT(A97,"MMMM"),"")</f>
        <v/>
      </c>
    </row>
    <row r="98" customFormat="false" ht="18" hidden="false" customHeight="true" outlineLevel="0" collapsed="false">
      <c r="A98" s="5"/>
      <c r="B98" s="5"/>
      <c r="C98" s="5"/>
      <c r="D98" s="5"/>
      <c r="E98" s="5"/>
      <c r="F98" s="5"/>
      <c r="G98" s="5"/>
      <c r="H98" s="5"/>
      <c r="I98" s="6" t="str">
        <f aca="false">IF(AND(G98&lt;&gt;"",H98&lt;&gt;"",F98&lt;&gt;""),(H98-G98)*F98*100,"")</f>
        <v/>
      </c>
      <c r="J98" s="7" t="str">
        <f aca="false">IF(I98&lt;&gt;"",I98/1000,"")</f>
        <v/>
      </c>
      <c r="K98" s="5"/>
      <c r="L98" s="5"/>
      <c r="M98" s="8"/>
      <c r="N98" s="9" t="str">
        <f aca="false">IF(A98&lt;&gt;"",TEXT(A98,"MMMM"),"")</f>
        <v/>
      </c>
    </row>
    <row r="99" customFormat="false" ht="18" hidden="false" customHeight="true" outlineLevel="0" collapsed="false">
      <c r="A99" s="10"/>
      <c r="B99" s="10"/>
      <c r="C99" s="10"/>
      <c r="D99" s="10"/>
      <c r="E99" s="10"/>
      <c r="F99" s="10"/>
      <c r="G99" s="10"/>
      <c r="H99" s="10"/>
      <c r="I99" s="11" t="str">
        <f aca="false">IF(AND(G99&lt;&gt;"",H99&lt;&gt;"",F99&lt;&gt;""),(H99-G99)*F99*100,"")</f>
        <v/>
      </c>
      <c r="J99" s="12" t="str">
        <f aca="false">IF(I99&lt;&gt;"",I99/1000,"")</f>
        <v/>
      </c>
      <c r="K99" s="10"/>
      <c r="L99" s="10"/>
      <c r="M99" s="13"/>
      <c r="N99" s="9" t="str">
        <f aca="false">IF(A99&lt;&gt;"",TEXT(A99,"MMMM"),"")</f>
        <v/>
      </c>
    </row>
    <row r="100" customFormat="false" ht="18" hidden="false" customHeight="true" outlineLevel="0" collapsed="false">
      <c r="A100" s="5"/>
      <c r="B100" s="5"/>
      <c r="C100" s="5"/>
      <c r="D100" s="5"/>
      <c r="E100" s="5"/>
      <c r="F100" s="5"/>
      <c r="G100" s="5"/>
      <c r="H100" s="5"/>
      <c r="I100" s="6" t="str">
        <f aca="false">IF(AND(G100&lt;&gt;"",H100&lt;&gt;"",F100&lt;&gt;""),(H100-G100)*F100*100,"")</f>
        <v/>
      </c>
      <c r="J100" s="7" t="str">
        <f aca="false">IF(I100&lt;&gt;"",I100/1000,"")</f>
        <v/>
      </c>
      <c r="K100" s="5"/>
      <c r="L100" s="5"/>
      <c r="M100" s="8"/>
      <c r="N100" s="9" t="str">
        <f aca="false">IF(A100&lt;&gt;"",TEXT(A100,"MMMM"),"")</f>
        <v/>
      </c>
    </row>
    <row r="101" customFormat="false" ht="18" hidden="false" customHeight="true" outlineLevel="0" collapsed="false">
      <c r="A101" s="10"/>
      <c r="B101" s="10"/>
      <c r="C101" s="10"/>
      <c r="D101" s="10"/>
      <c r="E101" s="10"/>
      <c r="F101" s="10"/>
      <c r="G101" s="10"/>
      <c r="H101" s="10"/>
      <c r="I101" s="11" t="str">
        <f aca="false">IF(AND(G101&lt;&gt;"",H101&lt;&gt;"",F101&lt;&gt;""),(H101-G101)*F101*100,"")</f>
        <v/>
      </c>
      <c r="J101" s="12" t="str">
        <f aca="false">IF(I101&lt;&gt;"",I101/1000,"")</f>
        <v/>
      </c>
      <c r="K101" s="10"/>
      <c r="L101" s="10"/>
      <c r="M101" s="13"/>
      <c r="N101" s="9" t="str">
        <f aca="false">IF(A101&lt;&gt;"",TEXT(A101,"MMMM"),"")</f>
        <v/>
      </c>
    </row>
    <row r="102" customFormat="false" ht="18" hidden="false" customHeight="true" outlineLevel="0" collapsed="false">
      <c r="A102" s="5"/>
      <c r="B102" s="5"/>
      <c r="C102" s="5"/>
      <c r="D102" s="5"/>
      <c r="E102" s="5"/>
      <c r="F102" s="5"/>
      <c r="G102" s="5"/>
      <c r="H102" s="5"/>
      <c r="I102" s="6" t="str">
        <f aca="false">IF(AND(G102&lt;&gt;"",H102&lt;&gt;"",F102&lt;&gt;""),(H102-G102)*F102*100,"")</f>
        <v/>
      </c>
      <c r="J102" s="7" t="str">
        <f aca="false">IF(I102&lt;&gt;"",I102/1000,"")</f>
        <v/>
      </c>
      <c r="K102" s="5"/>
      <c r="L102" s="5"/>
      <c r="M102" s="8"/>
      <c r="N102" s="9" t="str">
        <f aca="false">IF(A102&lt;&gt;"",TEXT(A102,"MMMM"),"")</f>
        <v/>
      </c>
    </row>
    <row r="103" customFormat="false" ht="18" hidden="false" customHeight="true" outlineLevel="0" collapsed="false">
      <c r="A103" s="10"/>
      <c r="B103" s="10"/>
      <c r="C103" s="10"/>
      <c r="D103" s="10"/>
      <c r="E103" s="10"/>
      <c r="F103" s="10"/>
      <c r="G103" s="10"/>
      <c r="H103" s="10"/>
      <c r="I103" s="11" t="str">
        <f aca="false">IF(AND(G103&lt;&gt;"",H103&lt;&gt;"",F103&lt;&gt;""),(H103-G103)*F103*100,"")</f>
        <v/>
      </c>
      <c r="J103" s="12" t="str">
        <f aca="false">IF(I103&lt;&gt;"",I103/1000,"")</f>
        <v/>
      </c>
      <c r="K103" s="10"/>
      <c r="L103" s="10"/>
      <c r="M103" s="13"/>
      <c r="N103" s="9" t="str">
        <f aca="false">IF(A103&lt;&gt;"",TEXT(A103,"MMMM"),"")</f>
        <v/>
      </c>
    </row>
  </sheetData>
  <autoFilter ref="A3:M3"/>
  <mergeCells count="2">
    <mergeCell ref="A1:M1"/>
    <mergeCell ref="A2:M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8"/>
    <col collapsed="false" customWidth="true" hidden="false" outlineLevel="0" max="2" min="2" style="0" width="11"/>
    <col collapsed="false" customWidth="true" hidden="false" outlineLevel="0" max="4" min="3" style="0" width="13"/>
    <col collapsed="false" customWidth="true" hidden="false" outlineLevel="0" max="5" min="5" style="0" width="12"/>
    <col collapsed="false" customWidth="true" hidden="false" outlineLevel="0" max="7" min="6" style="0" width="14"/>
    <col collapsed="false" customWidth="true" hidden="false" outlineLevel="0" max="8" min="8" style="0" width="13"/>
  </cols>
  <sheetData>
    <row r="1" customFormat="false" ht="33.75" hidden="false" customHeight="true" outlineLevel="0" collapsed="false">
      <c r="A1" s="1" t="s">
        <v>16</v>
      </c>
      <c r="B1" s="1"/>
      <c r="C1" s="1"/>
      <c r="D1" s="1"/>
      <c r="E1" s="1"/>
      <c r="F1" s="1"/>
      <c r="G1" s="1"/>
      <c r="H1" s="1"/>
    </row>
    <row r="2" customFormat="false" ht="27.75" hidden="false" customHeight="true" outlineLevel="0" collapsed="false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</row>
    <row r="3" customFormat="false" ht="19.5" hidden="false" customHeight="true" outlineLevel="0" collapsed="false">
      <c r="A3" s="14" t="s">
        <v>25</v>
      </c>
      <c r="B3" s="15" t="n">
        <f aca="false">COUNTIF('Diario de Operaciones'!N4:N103,A3)</f>
        <v>0</v>
      </c>
      <c r="C3" s="15" t="n">
        <f aca="false">COUNTIFS('Diario de Operaciones'!N4:N103,A3,'Diario de Operaciones'!I4:I103,"&gt;0")</f>
        <v>0</v>
      </c>
      <c r="D3" s="15" t="n">
        <f aca="false">COUNTIFS('Diario de Operaciones'!N4:N103,A3,'Diario de Operaciones'!I4:I103,"&lt;0")</f>
        <v>0</v>
      </c>
      <c r="E3" s="16" t="n">
        <f aca="false">IFERROR(C3/B3,0)</f>
        <v>0</v>
      </c>
      <c r="F3" s="17" t="n">
        <f aca="false">IFERROR(SUMIFS('Diario de Operaciones'!I4:I103,'Diario de Operaciones'!N4:N103,A3,'Diario de Operaciones'!I4:I103,"&gt;0"),0)</f>
        <v>0</v>
      </c>
      <c r="G3" s="17" t="n">
        <f aca="false">IFERROR(SUMIFS('Diario de Operaciones'!I4:I103,'Diario de Operaciones'!N4:N103,A3,'Diario de Operaciones'!I4:I103,"&lt;0"),0)</f>
        <v>0</v>
      </c>
      <c r="H3" s="17" t="n">
        <f aca="false">F3+G3</f>
        <v>0</v>
      </c>
    </row>
    <row r="4" customFormat="false" ht="19.5" hidden="false" customHeight="true" outlineLevel="0" collapsed="false">
      <c r="A4" s="18" t="s">
        <v>26</v>
      </c>
      <c r="B4" s="19" t="n">
        <f aca="false">COUNTIF('Diario de Operaciones'!N4:N103,A4)</f>
        <v>0</v>
      </c>
      <c r="C4" s="19" t="n">
        <f aca="false">COUNTIFS('Diario de Operaciones'!N4:N103,A4,'Diario de Operaciones'!I4:I103,"&gt;0")</f>
        <v>0</v>
      </c>
      <c r="D4" s="19" t="n">
        <f aca="false">COUNTIFS('Diario de Operaciones'!N4:N103,A4,'Diario de Operaciones'!I4:I103,"&lt;0")</f>
        <v>0</v>
      </c>
      <c r="E4" s="20" t="n">
        <f aca="false">IFERROR(C4/B4,0)</f>
        <v>0</v>
      </c>
      <c r="F4" s="21" t="n">
        <f aca="false">IFERROR(SUMIFS('Diario de Operaciones'!I4:I103,'Diario de Operaciones'!N4:N103,A4,'Diario de Operaciones'!I4:I103,"&gt;0"),0)</f>
        <v>0</v>
      </c>
      <c r="G4" s="21" t="n">
        <f aca="false">IFERROR(SUMIFS('Diario de Operaciones'!I4:I103,'Diario de Operaciones'!N4:N103,A4,'Diario de Operaciones'!I4:I103,"&lt;0"),0)</f>
        <v>0</v>
      </c>
      <c r="H4" s="21" t="n">
        <f aca="false">F4+G4</f>
        <v>0</v>
      </c>
    </row>
    <row r="5" customFormat="false" ht="19.5" hidden="false" customHeight="true" outlineLevel="0" collapsed="false">
      <c r="A5" s="14" t="s">
        <v>27</v>
      </c>
      <c r="B5" s="15" t="n">
        <f aca="false">COUNTIF('Diario de Operaciones'!N4:N103,A5)</f>
        <v>0</v>
      </c>
      <c r="C5" s="15" t="n">
        <f aca="false">COUNTIFS('Diario de Operaciones'!N4:N103,A5,'Diario de Operaciones'!I4:I103,"&gt;0")</f>
        <v>0</v>
      </c>
      <c r="D5" s="15" t="n">
        <f aca="false">COUNTIFS('Diario de Operaciones'!N4:N103,A5,'Diario de Operaciones'!I4:I103,"&lt;0")</f>
        <v>0</v>
      </c>
      <c r="E5" s="16" t="n">
        <f aca="false">IFERROR(C5/B5,0)</f>
        <v>0</v>
      </c>
      <c r="F5" s="17" t="n">
        <f aca="false">IFERROR(SUMIFS('Diario de Operaciones'!I4:I103,'Diario de Operaciones'!N4:N103,A5,'Diario de Operaciones'!I4:I103,"&gt;0"),0)</f>
        <v>0</v>
      </c>
      <c r="G5" s="17" t="n">
        <f aca="false">IFERROR(SUMIFS('Diario de Operaciones'!I4:I103,'Diario de Operaciones'!N4:N103,A5,'Diario de Operaciones'!I4:I103,"&lt;0"),0)</f>
        <v>0</v>
      </c>
      <c r="H5" s="17" t="n">
        <f aca="false">F5+G5</f>
        <v>0</v>
      </c>
    </row>
    <row r="6" customFormat="false" ht="19.5" hidden="false" customHeight="true" outlineLevel="0" collapsed="false">
      <c r="A6" s="18" t="s">
        <v>28</v>
      </c>
      <c r="B6" s="19" t="n">
        <f aca="false">COUNTIF('Diario de Operaciones'!N4:N103,A6)</f>
        <v>0</v>
      </c>
      <c r="C6" s="19" t="n">
        <f aca="false">COUNTIFS('Diario de Operaciones'!N4:N103,A6,'Diario de Operaciones'!I4:I103,"&gt;0")</f>
        <v>0</v>
      </c>
      <c r="D6" s="19" t="n">
        <f aca="false">COUNTIFS('Diario de Operaciones'!N4:N103,A6,'Diario de Operaciones'!I4:I103,"&lt;0")</f>
        <v>0</v>
      </c>
      <c r="E6" s="20" t="n">
        <f aca="false">IFERROR(C6/B6,0)</f>
        <v>0</v>
      </c>
      <c r="F6" s="21" t="n">
        <f aca="false">IFERROR(SUMIFS('Diario de Operaciones'!I4:I103,'Diario de Operaciones'!N4:N103,A6,'Diario de Operaciones'!I4:I103,"&gt;0"),0)</f>
        <v>0</v>
      </c>
      <c r="G6" s="21" t="n">
        <f aca="false">IFERROR(SUMIFS('Diario de Operaciones'!I4:I103,'Diario de Operaciones'!N4:N103,A6,'Diario de Operaciones'!I4:I103,"&lt;0"),0)</f>
        <v>0</v>
      </c>
      <c r="H6" s="21" t="n">
        <f aca="false">F6+G6</f>
        <v>0</v>
      </c>
    </row>
    <row r="7" customFormat="false" ht="19.5" hidden="false" customHeight="true" outlineLevel="0" collapsed="false">
      <c r="A7" s="14" t="s">
        <v>29</v>
      </c>
      <c r="B7" s="15" t="n">
        <f aca="false">COUNTIF('Diario de Operaciones'!N4:N103,A7)</f>
        <v>0</v>
      </c>
      <c r="C7" s="15" t="n">
        <f aca="false">COUNTIFS('Diario de Operaciones'!N4:N103,A7,'Diario de Operaciones'!I4:I103,"&gt;0")</f>
        <v>0</v>
      </c>
      <c r="D7" s="15" t="n">
        <f aca="false">COUNTIFS('Diario de Operaciones'!N4:N103,A7,'Diario de Operaciones'!I4:I103,"&lt;0")</f>
        <v>0</v>
      </c>
      <c r="E7" s="16" t="n">
        <f aca="false">IFERROR(C7/B7,0)</f>
        <v>0</v>
      </c>
      <c r="F7" s="17" t="n">
        <f aca="false">IFERROR(SUMIFS('Diario de Operaciones'!I4:I103,'Diario de Operaciones'!N4:N103,A7,'Diario de Operaciones'!I4:I103,"&gt;0"),0)</f>
        <v>0</v>
      </c>
      <c r="G7" s="17" t="n">
        <f aca="false">IFERROR(SUMIFS('Diario de Operaciones'!I4:I103,'Diario de Operaciones'!N4:N103,A7,'Diario de Operaciones'!I4:I103,"&lt;0"),0)</f>
        <v>0</v>
      </c>
      <c r="H7" s="17" t="n">
        <f aca="false">F7+G7</f>
        <v>0</v>
      </c>
    </row>
    <row r="8" customFormat="false" ht="19.5" hidden="false" customHeight="true" outlineLevel="0" collapsed="false">
      <c r="A8" s="18" t="s">
        <v>30</v>
      </c>
      <c r="B8" s="19" t="n">
        <f aca="false">COUNTIF('Diario de Operaciones'!N4:N103,A8)</f>
        <v>0</v>
      </c>
      <c r="C8" s="19" t="n">
        <f aca="false">COUNTIFS('Diario de Operaciones'!N4:N103,A8,'Diario de Operaciones'!I4:I103,"&gt;0")</f>
        <v>0</v>
      </c>
      <c r="D8" s="19" t="n">
        <f aca="false">COUNTIFS('Diario de Operaciones'!N4:N103,A8,'Diario de Operaciones'!I4:I103,"&lt;0")</f>
        <v>0</v>
      </c>
      <c r="E8" s="20" t="n">
        <f aca="false">IFERROR(C8/B8,0)</f>
        <v>0</v>
      </c>
      <c r="F8" s="21" t="n">
        <f aca="false">IFERROR(SUMIFS('Diario de Operaciones'!I4:I103,'Diario de Operaciones'!N4:N103,A8,'Diario de Operaciones'!I4:I103,"&gt;0"),0)</f>
        <v>0</v>
      </c>
      <c r="G8" s="21" t="n">
        <f aca="false">IFERROR(SUMIFS('Diario de Operaciones'!I4:I103,'Diario de Operaciones'!N4:N103,A8,'Diario de Operaciones'!I4:I103,"&lt;0"),0)</f>
        <v>0</v>
      </c>
      <c r="H8" s="21" t="n">
        <f aca="false">F8+G8</f>
        <v>0</v>
      </c>
    </row>
    <row r="9" customFormat="false" ht="19.5" hidden="false" customHeight="true" outlineLevel="0" collapsed="false">
      <c r="A9" s="14" t="s">
        <v>31</v>
      </c>
      <c r="B9" s="15" t="n">
        <f aca="false">COUNTIF('Diario de Operaciones'!N4:N103,A9)</f>
        <v>0</v>
      </c>
      <c r="C9" s="15" t="n">
        <f aca="false">COUNTIFS('Diario de Operaciones'!N4:N103,A9,'Diario de Operaciones'!I4:I103,"&gt;0")</f>
        <v>0</v>
      </c>
      <c r="D9" s="15" t="n">
        <f aca="false">COUNTIFS('Diario de Operaciones'!N4:N103,A9,'Diario de Operaciones'!I4:I103,"&lt;0")</f>
        <v>0</v>
      </c>
      <c r="E9" s="16" t="n">
        <f aca="false">IFERROR(C9/B9,0)</f>
        <v>0</v>
      </c>
      <c r="F9" s="17" t="n">
        <f aca="false">IFERROR(SUMIFS('Diario de Operaciones'!I4:I103,'Diario de Operaciones'!N4:N103,A9,'Diario de Operaciones'!I4:I103,"&gt;0"),0)</f>
        <v>0</v>
      </c>
      <c r="G9" s="17" t="n">
        <f aca="false">IFERROR(SUMIFS('Diario de Operaciones'!I4:I103,'Diario de Operaciones'!N4:N103,A9,'Diario de Operaciones'!I4:I103,"&lt;0"),0)</f>
        <v>0</v>
      </c>
      <c r="H9" s="17" t="n">
        <f aca="false">F9+G9</f>
        <v>0</v>
      </c>
    </row>
    <row r="10" customFormat="false" ht="19.5" hidden="false" customHeight="true" outlineLevel="0" collapsed="false">
      <c r="A10" s="18" t="s">
        <v>32</v>
      </c>
      <c r="B10" s="19" t="n">
        <f aca="false">COUNTIF('Diario de Operaciones'!N4:N103,A10)</f>
        <v>0</v>
      </c>
      <c r="C10" s="19" t="n">
        <f aca="false">COUNTIFS('Diario de Operaciones'!N4:N103,A10,'Diario de Operaciones'!I4:I103,"&gt;0")</f>
        <v>0</v>
      </c>
      <c r="D10" s="19" t="n">
        <f aca="false">COUNTIFS('Diario de Operaciones'!N4:N103,A10,'Diario de Operaciones'!I4:I103,"&lt;0")</f>
        <v>0</v>
      </c>
      <c r="E10" s="20" t="n">
        <f aca="false">IFERROR(C10/B10,0)</f>
        <v>0</v>
      </c>
      <c r="F10" s="21" t="n">
        <f aca="false">IFERROR(SUMIFS('Diario de Operaciones'!I4:I103,'Diario de Operaciones'!N4:N103,A10,'Diario de Operaciones'!I4:I103,"&gt;0"),0)</f>
        <v>0</v>
      </c>
      <c r="G10" s="21" t="n">
        <f aca="false">IFERROR(SUMIFS('Diario de Operaciones'!I4:I103,'Diario de Operaciones'!N4:N103,A10,'Diario de Operaciones'!I4:I103,"&lt;0"),0)</f>
        <v>0</v>
      </c>
      <c r="H10" s="21" t="n">
        <f aca="false">F10+G10</f>
        <v>0</v>
      </c>
    </row>
    <row r="11" customFormat="false" ht="19.5" hidden="false" customHeight="true" outlineLevel="0" collapsed="false">
      <c r="A11" s="14" t="s">
        <v>33</v>
      </c>
      <c r="B11" s="15" t="n">
        <f aca="false">COUNTIF('Diario de Operaciones'!N4:N103,A11)</f>
        <v>0</v>
      </c>
      <c r="C11" s="15" t="n">
        <f aca="false">COUNTIFS('Diario de Operaciones'!N4:N103,A11,'Diario de Operaciones'!I4:I103,"&gt;0")</f>
        <v>0</v>
      </c>
      <c r="D11" s="15" t="n">
        <f aca="false">COUNTIFS('Diario de Operaciones'!N4:N103,A11,'Diario de Operaciones'!I4:I103,"&lt;0")</f>
        <v>0</v>
      </c>
      <c r="E11" s="16" t="n">
        <f aca="false">IFERROR(C11/B11,0)</f>
        <v>0</v>
      </c>
      <c r="F11" s="17" t="n">
        <f aca="false">IFERROR(SUMIFS('Diario de Operaciones'!I4:I103,'Diario de Operaciones'!N4:N103,A11,'Diario de Operaciones'!I4:I103,"&gt;0"),0)</f>
        <v>0</v>
      </c>
      <c r="G11" s="17" t="n">
        <f aca="false">IFERROR(SUMIFS('Diario de Operaciones'!I4:I103,'Diario de Operaciones'!N4:N103,A11,'Diario de Operaciones'!I4:I103,"&lt;0"),0)</f>
        <v>0</v>
      </c>
      <c r="H11" s="17" t="n">
        <f aca="false">F11+G11</f>
        <v>0</v>
      </c>
    </row>
    <row r="12" customFormat="false" ht="19.5" hidden="false" customHeight="true" outlineLevel="0" collapsed="false">
      <c r="A12" s="18" t="s">
        <v>34</v>
      </c>
      <c r="B12" s="19" t="n">
        <f aca="false">COUNTIF('Diario de Operaciones'!N4:N103,A12)</f>
        <v>0</v>
      </c>
      <c r="C12" s="19" t="n">
        <f aca="false">COUNTIFS('Diario de Operaciones'!N4:N103,A12,'Diario de Operaciones'!I4:I103,"&gt;0")</f>
        <v>0</v>
      </c>
      <c r="D12" s="19" t="n">
        <f aca="false">COUNTIFS('Diario de Operaciones'!N4:N103,A12,'Diario de Operaciones'!I4:I103,"&lt;0")</f>
        <v>0</v>
      </c>
      <c r="E12" s="20" t="n">
        <f aca="false">IFERROR(C12/B12,0)</f>
        <v>0</v>
      </c>
      <c r="F12" s="21" t="n">
        <f aca="false">IFERROR(SUMIFS('Diario de Operaciones'!I4:I103,'Diario de Operaciones'!N4:N103,A12,'Diario de Operaciones'!I4:I103,"&gt;0"),0)</f>
        <v>0</v>
      </c>
      <c r="G12" s="21" t="n">
        <f aca="false">IFERROR(SUMIFS('Diario de Operaciones'!I4:I103,'Diario de Operaciones'!N4:N103,A12,'Diario de Operaciones'!I4:I103,"&lt;0"),0)</f>
        <v>0</v>
      </c>
      <c r="H12" s="21" t="n">
        <f aca="false">F12+G12</f>
        <v>0</v>
      </c>
    </row>
    <row r="13" customFormat="false" ht="19.5" hidden="false" customHeight="true" outlineLevel="0" collapsed="false">
      <c r="A13" s="14" t="s">
        <v>35</v>
      </c>
      <c r="B13" s="15" t="n">
        <f aca="false">COUNTIF('Diario de Operaciones'!N4:N103,A13)</f>
        <v>0</v>
      </c>
      <c r="C13" s="15" t="n">
        <f aca="false">COUNTIFS('Diario de Operaciones'!N4:N103,A13,'Diario de Operaciones'!I4:I103,"&gt;0")</f>
        <v>0</v>
      </c>
      <c r="D13" s="15" t="n">
        <f aca="false">COUNTIFS('Diario de Operaciones'!N4:N103,A13,'Diario de Operaciones'!I4:I103,"&lt;0")</f>
        <v>0</v>
      </c>
      <c r="E13" s="16" t="n">
        <f aca="false">IFERROR(C13/B13,0)</f>
        <v>0</v>
      </c>
      <c r="F13" s="17" t="n">
        <f aca="false">IFERROR(SUMIFS('Diario de Operaciones'!I4:I103,'Diario de Operaciones'!N4:N103,A13,'Diario de Operaciones'!I4:I103,"&gt;0"),0)</f>
        <v>0</v>
      </c>
      <c r="G13" s="17" t="n">
        <f aca="false">IFERROR(SUMIFS('Diario de Operaciones'!I4:I103,'Diario de Operaciones'!N4:N103,A13,'Diario de Operaciones'!I4:I103,"&lt;0"),0)</f>
        <v>0</v>
      </c>
      <c r="H13" s="17" t="n">
        <f aca="false">F13+G13</f>
        <v>0</v>
      </c>
    </row>
    <row r="14" customFormat="false" ht="19.5" hidden="false" customHeight="true" outlineLevel="0" collapsed="false">
      <c r="A14" s="18" t="s">
        <v>36</v>
      </c>
      <c r="B14" s="19" t="n">
        <f aca="false">COUNTIF('Diario de Operaciones'!N4:N103,A14)</f>
        <v>0</v>
      </c>
      <c r="C14" s="19" t="n">
        <f aca="false">COUNTIFS('Diario de Operaciones'!N4:N103,A14,'Diario de Operaciones'!I4:I103,"&gt;0")</f>
        <v>0</v>
      </c>
      <c r="D14" s="19" t="n">
        <f aca="false">COUNTIFS('Diario de Operaciones'!N4:N103,A14,'Diario de Operaciones'!I4:I103,"&lt;0")</f>
        <v>0</v>
      </c>
      <c r="E14" s="20" t="n">
        <f aca="false">IFERROR(C14/B14,0)</f>
        <v>0</v>
      </c>
      <c r="F14" s="21" t="n">
        <f aca="false">IFERROR(SUMIFS('Diario de Operaciones'!I4:I103,'Diario de Operaciones'!N4:N103,A14,'Diario de Operaciones'!I4:I103,"&gt;0"),0)</f>
        <v>0</v>
      </c>
      <c r="G14" s="21" t="n">
        <f aca="false">IFERROR(SUMIFS('Diario de Operaciones'!I4:I103,'Diario de Operaciones'!N4:N103,A14,'Diario de Operaciones'!I4:I103,"&lt;0"),0)</f>
        <v>0</v>
      </c>
      <c r="H14" s="21" t="n">
        <f aca="false">F14+G14</f>
        <v>0</v>
      </c>
    </row>
    <row r="15" customFormat="false" ht="24" hidden="false" customHeight="true" outlineLevel="0" collapsed="false">
      <c r="A15" s="22" t="s">
        <v>37</v>
      </c>
      <c r="B15" s="23" t="n">
        <f aca="false">SUM(B3:B14)</f>
        <v>0</v>
      </c>
      <c r="C15" s="23" t="n">
        <f aca="false">SUM(C3:C14)</f>
        <v>0</v>
      </c>
      <c r="D15" s="23" t="n">
        <f aca="false">SUM(D3:D14)</f>
        <v>0</v>
      </c>
      <c r="E15" s="24" t="n">
        <f aca="false">IFERROR(AVERAGE(E3:E14),0)</f>
        <v>0</v>
      </c>
      <c r="F15" s="25" t="n">
        <f aca="false">SUM(F3:F14)</f>
        <v>0</v>
      </c>
      <c r="G15" s="25" t="n">
        <f aca="false">SUM(G3:G14)</f>
        <v>0</v>
      </c>
      <c r="H15" s="25" t="n">
        <f aca="false">SUM(H3:H14)</f>
        <v>0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2" min="2" style="0" width="4"/>
    <col collapsed="false" customWidth="true" hidden="false" outlineLevel="0" max="3" min="3" style="0" width="20"/>
    <col collapsed="false" customWidth="true" hidden="false" outlineLevel="0" max="4" min="4" style="0" width="4"/>
  </cols>
  <sheetData>
    <row r="1" customFormat="false" ht="33.75" hidden="false" customHeight="true" outlineLevel="0" collapsed="false">
      <c r="A1" s="1" t="s">
        <v>38</v>
      </c>
      <c r="B1" s="1"/>
      <c r="C1" s="1"/>
      <c r="D1" s="1"/>
    </row>
    <row r="2" customFormat="false" ht="21.75" hidden="false" customHeight="true" outlineLevel="0" collapsed="false">
      <c r="A2" s="26" t="s">
        <v>39</v>
      </c>
    </row>
    <row r="3" customFormat="false" ht="21.75" hidden="false" customHeight="true" outlineLevel="0" collapsed="false">
      <c r="A3" s="27" t="s">
        <v>40</v>
      </c>
      <c r="C3" s="28" t="n">
        <v>1000</v>
      </c>
    </row>
    <row r="4" customFormat="false" ht="21.75" hidden="false" customHeight="true" outlineLevel="0" collapsed="false">
      <c r="A4" s="29" t="s">
        <v>41</v>
      </c>
      <c r="C4" s="30" t="n">
        <f aca="false">C3+IFERROR(SUM('Diario de Operaciones'!I4:I103),0)</f>
        <v>1000</v>
      </c>
    </row>
    <row r="5" customFormat="false" ht="21.75" hidden="false" customHeight="true" outlineLevel="0" collapsed="false">
      <c r="A5" s="27" t="s">
        <v>42</v>
      </c>
      <c r="C5" s="31" t="n">
        <f aca="false">IFERROR((C4-C3)/C3,0)</f>
        <v>0</v>
      </c>
    </row>
    <row r="6" customFormat="false" ht="7.5" hidden="false" customHeight="true" outlineLevel="0" collapsed="false"/>
    <row r="7" customFormat="false" ht="21.75" hidden="false" customHeight="true" outlineLevel="0" collapsed="false">
      <c r="A7" s="26" t="s">
        <v>43</v>
      </c>
    </row>
    <row r="8" customFormat="false" ht="21.75" hidden="false" customHeight="true" outlineLevel="0" collapsed="false">
      <c r="A8" s="29" t="s">
        <v>44</v>
      </c>
      <c r="C8" s="32" t="n">
        <f aca="false">COUNTA('Diario de Operaciones'!A4:A103)</f>
        <v>0</v>
      </c>
    </row>
    <row r="9" customFormat="false" ht="21.75" hidden="false" customHeight="true" outlineLevel="0" collapsed="false">
      <c r="A9" s="27" t="s">
        <v>45</v>
      </c>
      <c r="C9" s="33" t="n">
        <f aca="false">COUNTIF('Diario de Operaciones'!I4:I103,"&gt;0")</f>
        <v>0</v>
      </c>
    </row>
    <row r="10" customFormat="false" ht="21.75" hidden="false" customHeight="true" outlineLevel="0" collapsed="false">
      <c r="A10" s="29" t="s">
        <v>46</v>
      </c>
      <c r="C10" s="32" t="n">
        <f aca="false">COUNTIF('Diario de Operaciones'!I4:I103,"&lt;0")</f>
        <v>0</v>
      </c>
    </row>
    <row r="11" customFormat="false" ht="21.75" hidden="false" customHeight="true" outlineLevel="0" collapsed="false">
      <c r="A11" s="27" t="s">
        <v>21</v>
      </c>
      <c r="C11" s="34" t="n">
        <f aca="false">IFERROR(C8/C7,0)</f>
        <v>0</v>
      </c>
    </row>
    <row r="12" customFormat="false" ht="21.75" hidden="false" customHeight="true" outlineLevel="0" collapsed="false">
      <c r="A12" s="29" t="s">
        <v>47</v>
      </c>
      <c r="C12" s="35" t="n">
        <f aca="false">IFERROR(SUMIF('Diario de Operaciones'!I4:I103,"&gt;0")/ABS(SUMIF('Diario de Operaciones'!I4:I103,"&lt;0")),0)</f>
        <v>0</v>
      </c>
    </row>
    <row r="13" customFormat="false" ht="7.5" hidden="false" customHeight="true" outlineLevel="0" collapsed="false"/>
    <row r="14" customFormat="false" ht="21.75" hidden="false" customHeight="true" outlineLevel="0" collapsed="false">
      <c r="A14" s="26" t="s">
        <v>48</v>
      </c>
    </row>
    <row r="15" customFormat="false" ht="21.75" hidden="false" customHeight="true" outlineLevel="0" collapsed="false">
      <c r="A15" s="27" t="s">
        <v>49</v>
      </c>
      <c r="C15" s="28" t="n">
        <f aca="false">IFERROR(SUMIF('Diario de Operaciones'!I4:I103,"&gt;0"),0)</f>
        <v>0</v>
      </c>
    </row>
    <row r="16" customFormat="false" ht="21.75" hidden="false" customHeight="true" outlineLevel="0" collapsed="false">
      <c r="A16" s="29" t="s">
        <v>50</v>
      </c>
      <c r="C16" s="30" t="n">
        <f aca="false">IFERROR(SUMIF('Diario de Operaciones'!I4:I103,"&lt;0"),0)</f>
        <v>0</v>
      </c>
    </row>
    <row r="17" customFormat="false" ht="21.75" hidden="false" customHeight="true" outlineLevel="0" collapsed="false">
      <c r="A17" s="27" t="s">
        <v>51</v>
      </c>
      <c r="C17" s="28" t="n">
        <f aca="false">C14+C15</f>
        <v>0</v>
      </c>
    </row>
    <row r="18" customFormat="false" ht="21.75" hidden="false" customHeight="true" outlineLevel="0" collapsed="false">
      <c r="A18" s="29" t="s">
        <v>52</v>
      </c>
      <c r="C18" s="30" t="n">
        <f aca="false">IFERROR(maxifs('Diario de Operaciones'!I4:I103,'Diario de Operaciones'!I4:I103,"&gt;0"),0)</f>
        <v>0</v>
      </c>
    </row>
    <row r="19" customFormat="false" ht="21.75" hidden="false" customHeight="true" outlineLevel="0" collapsed="false">
      <c r="A19" s="27" t="s">
        <v>53</v>
      </c>
      <c r="C19" s="28" t="n">
        <f aca="false">IFERROR(minifs('Diario de Operaciones'!I4:I103,'Diario de Operaciones'!I4:I103,"&lt;0"),0)</f>
        <v>0</v>
      </c>
    </row>
    <row r="20" customFormat="false" ht="21.75" hidden="false" customHeight="true" outlineLevel="0" collapsed="false">
      <c r="A20" s="29" t="s">
        <v>54</v>
      </c>
      <c r="C20" s="30" t="n">
        <f aca="false">IFERROR(C14/C8,0)</f>
        <v>0</v>
      </c>
    </row>
    <row r="21" customFormat="false" ht="21.75" hidden="false" customHeight="true" outlineLevel="0" collapsed="false">
      <c r="A21" s="27" t="s">
        <v>55</v>
      </c>
      <c r="C21" s="28" t="n">
        <f aca="false">IFERROR(C15/C9,0)</f>
        <v>0</v>
      </c>
    </row>
  </sheetData>
  <mergeCells count="1">
    <mergeCell ref="A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2026-03-25T23:26:52Z</dcterms:created>
  <dc:creator>openpyxl</dc:creator>
  <dc:description/>
  <dc:language>en-US</dc:language>
  <cp:lastModifiedBy/>
  <dcterms:modified xsi:type="dcterms:W3CDTF">2026-03-25T23:26:52Z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